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ilan N" sheetId="1" r:id="rId1"/>
    <sheet name="prévisionnel N_1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<sst xmlns="http://schemas.openxmlformats.org/spreadsheetml/2006/main" count="124" uniqueCount="106">
  <si>
    <t>BILAN DU BUDGET 2007</t>
  </si>
  <si>
    <t>DEBIT</t>
  </si>
  <si>
    <t>CREDIT</t>
  </si>
  <si>
    <t>SOLDE</t>
  </si>
  <si>
    <t>RESSOURCES</t>
  </si>
  <si>
    <t>COTISATIONS</t>
  </si>
  <si>
    <t>SUBVENTION FNASCEE</t>
  </si>
  <si>
    <t>SUBVENTION DGPA/PORT MARIA</t>
  </si>
  <si>
    <t>PRODUITS FINANCIERS</t>
  </si>
  <si>
    <t>FONCTIONNEMENT</t>
  </si>
  <si>
    <t>ASCEE FONCTIONNEMENT (1)</t>
  </si>
  <si>
    <t>JOURNEES DASCEE</t>
  </si>
  <si>
    <t>COMPTE DU  CLAS</t>
  </si>
  <si>
    <t>JOUETS NOEL</t>
  </si>
  <si>
    <t>SUBVENTION MINISTERE</t>
  </si>
  <si>
    <t>DIVERS</t>
  </si>
  <si>
    <t>ACTIONS SOCIALES</t>
  </si>
  <si>
    <t>ARBRE DE NOEL</t>
  </si>
  <si>
    <t>TELETHON</t>
  </si>
  <si>
    <t>PRETS RELAIS</t>
  </si>
  <si>
    <t>SEJOURS GRATUITS</t>
  </si>
  <si>
    <t>ANCV CHEQUES VACANCES (1 %)</t>
  </si>
  <si>
    <t>UNITES D'ACCUEIL</t>
  </si>
  <si>
    <t>BILLIERS</t>
  </si>
  <si>
    <t>BELLE ILE</t>
  </si>
  <si>
    <t>PORT MARIA</t>
  </si>
  <si>
    <t>GROIX</t>
  </si>
  <si>
    <t>PORT HALIGUEN</t>
  </si>
  <si>
    <t>PORT NAVALO</t>
  </si>
  <si>
    <t>LA ROCHE BERNARD</t>
  </si>
  <si>
    <t>SERVICES</t>
  </si>
  <si>
    <t xml:space="preserve">FOURGONS </t>
  </si>
  <si>
    <t>SPORT</t>
  </si>
  <si>
    <t>TENNIS DE TABLE</t>
  </si>
  <si>
    <t>VOLLEY BALL</t>
  </si>
  <si>
    <t>COURSE A PIED</t>
  </si>
  <si>
    <t>KARTING</t>
  </si>
  <si>
    <t>MANIFESTATIONS REGIONALES - NATIONALES</t>
  </si>
  <si>
    <t>RAID CYCLO</t>
  </si>
  <si>
    <t>TRAIL CORSE</t>
  </si>
  <si>
    <t>CHALLENGE NATIONAL DE PETANQUE</t>
  </si>
  <si>
    <t>CULTURE – LOISIRS – ACTIVITES</t>
  </si>
  <si>
    <t>RENCONTRE SUDOKU</t>
  </si>
  <si>
    <t>ART FLORAL</t>
  </si>
  <si>
    <t>SECTION RANDONNEE</t>
  </si>
  <si>
    <t>COURS DE DESSIN</t>
  </si>
  <si>
    <t>AQUARELLE</t>
  </si>
  <si>
    <t>MOSAIQUE</t>
  </si>
  <si>
    <t>COURS DE CUISINE</t>
  </si>
  <si>
    <t>YOGA</t>
  </si>
  <si>
    <t>SOPHROLOGIE</t>
  </si>
  <si>
    <t>SORTIES MATCH DE  FOOTBALL</t>
  </si>
  <si>
    <t>SORTIE ACCROBRANCHE</t>
  </si>
  <si>
    <t>SORTIE LA MINE BLEUE</t>
  </si>
  <si>
    <t>SORTIE PARIS SHOPPING</t>
  </si>
  <si>
    <t>SORTIE MONT SAINT MICHEL</t>
  </si>
  <si>
    <t>VOYAGE EN ITALIE</t>
  </si>
  <si>
    <t>TOTAL</t>
  </si>
  <si>
    <t>fonctionnement courant : 2 500 euros</t>
  </si>
  <si>
    <t>soit un fonctionnement de 7 456 euros (prévisionnel = 8 000 euros)</t>
  </si>
  <si>
    <t xml:space="preserve">BUDGET PREVISIONNEL </t>
  </si>
  <si>
    <t xml:space="preserve">COTISATIONS </t>
  </si>
  <si>
    <t>SUBVENTION CONSEIL GENERAL</t>
  </si>
  <si>
    <t>SUBVENTION REGION (journée interdépartementale)</t>
  </si>
  <si>
    <t>ASCEE</t>
  </si>
  <si>
    <t>JOURNEES DASCE</t>
  </si>
  <si>
    <t>CONGRES</t>
  </si>
  <si>
    <t>ASSEMBLEE GENERALE</t>
  </si>
  <si>
    <t>PRETS A ACCORDER</t>
  </si>
  <si>
    <t>FONCTIONNEMENT COURANT</t>
  </si>
  <si>
    <t>TRAVAUX BILLIERS</t>
  </si>
  <si>
    <t>TRAVAUX BELLE ILE</t>
  </si>
  <si>
    <t>TRAVAUX PORT NAVALO (Camping)</t>
  </si>
  <si>
    <t>TRAVAUX GROIX</t>
  </si>
  <si>
    <t>TRAVAUX PORT HALIGUEN</t>
  </si>
  <si>
    <t>TRAVAUX PORT NAVALO</t>
  </si>
  <si>
    <t>TRAVAUX LA ROCHE BERNARD</t>
  </si>
  <si>
    <t xml:space="preserve">FOURGON </t>
  </si>
  <si>
    <t>APPAREILS A BOISSON</t>
  </si>
  <si>
    <t>MATERIELS DIVERS</t>
  </si>
  <si>
    <t>INTERSPORT REGIONAL - ORGANISATION</t>
  </si>
  <si>
    <t>INTERSPORT REGIONAL - PARTICIPATION</t>
  </si>
  <si>
    <t>MARATHONS</t>
  </si>
  <si>
    <t>CHALLENGE NATIONAL DE VOLLEY BALL</t>
  </si>
  <si>
    <t>MEGA FETE DE LA CULTURE</t>
  </si>
  <si>
    <t>CHALLENGE NATIONAL DE VTT</t>
  </si>
  <si>
    <t>CHALLENGES DIVERS</t>
  </si>
  <si>
    <t>RENCONTRE NATIONALE DE KARTING</t>
  </si>
  <si>
    <t>CULTURE - LOISIRS</t>
  </si>
  <si>
    <t>PARTICIPATION AUX VOYAGES</t>
  </si>
  <si>
    <t>STADE DE France</t>
  </si>
  <si>
    <t>SORTIE MATCH DE  FOOTBALL (Nantes)</t>
  </si>
  <si>
    <t>SECTION RANDONNEES</t>
  </si>
  <si>
    <t>SORTIES PARIS</t>
  </si>
  <si>
    <t>RALLYE AUTOMOBILE</t>
  </si>
  <si>
    <r>
      <t>Aide D.D.E.</t>
    </r>
    <r>
      <rPr>
        <sz val="10"/>
        <rFont val="Arial"/>
        <family val="2"/>
      </rPr>
      <t xml:space="preserve"> : </t>
    </r>
  </si>
  <si>
    <t>ARBRE DE NOEL (2)</t>
  </si>
  <si>
    <t>CINEMAS (3)</t>
  </si>
  <si>
    <t>APPAREILS A BOISSONS (4)</t>
  </si>
  <si>
    <r>
      <t>Aide D.D.E</t>
    </r>
    <r>
      <rPr>
        <sz val="10"/>
        <rFont val="Arial"/>
        <family val="2"/>
      </rPr>
      <t xml:space="preserve">.directe  : </t>
    </r>
  </si>
  <si>
    <t>(2) en crédit le remboursement de l'acompte de 2006</t>
  </si>
  <si>
    <t>(3)  1 500 euros de stocks</t>
  </si>
  <si>
    <t>(4) en décembre achat de 832 euros de fournitures</t>
  </si>
  <si>
    <t>(1) déduire du débit : 2 542 euros pour l'assurance des UA et 1 500 euros de remboursement de l'avance de Port Maria</t>
  </si>
  <si>
    <t>travaux : 11 000 euros (Port Maria et Port Navalo)</t>
  </si>
  <si>
    <t>LOISIRS – SORTIES - VOYAGE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</si>
</sst>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&quot; €&quot;"/>
    <numFmt numFmtId="166" formatCode="#,##0.00\ [$€-40C];[Red]\-#,##0.00\ [$€-40C]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2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5" fontId="5" fillId="2" borderId="1" xfId="0" applyNumberFormat="1" applyFont="1" applyFill="1" applyBorder="1" applyAlignment="1">
      <alignment/>
    </xf>
    <xf numFmtId="165" fontId="6" fillId="0" borderId="2" xfId="0" applyNumberFormat="1" applyFont="1" applyBorder="1" applyAlignment="1">
      <alignment/>
    </xf>
    <xf numFmtId="0" fontId="6" fillId="3" borderId="1" xfId="0" applyFont="1" applyFill="1" applyBorder="1" applyAlignment="1">
      <alignment/>
    </xf>
    <xf numFmtId="165" fontId="6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164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166" fontId="6" fillId="0" borderId="6" xfId="0" applyNumberFormat="1" applyFont="1" applyBorder="1" applyAlignment="1">
      <alignment/>
    </xf>
    <xf numFmtId="164" fontId="4" fillId="0" borderId="0" xfId="0" applyNumberFormat="1" applyFont="1" applyAlignment="1">
      <alignment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 topLeftCell="A1">
      <selection activeCell="F5" sqref="F5"/>
    </sheetView>
  </sheetViews>
  <sheetFormatPr defaultColWidth="11.421875" defaultRowHeight="12.75"/>
  <cols>
    <col min="1" max="1" width="47.28125" style="0" customWidth="1"/>
    <col min="2" max="3" width="13.421875" style="1" customWidth="1"/>
    <col min="4" max="4" width="14.8515625" style="1" customWidth="1"/>
  </cols>
  <sheetData>
    <row r="1" spans="1:4" s="6" customFormat="1" ht="14.25">
      <c r="A1" s="3" t="s">
        <v>0</v>
      </c>
      <c r="B1" s="4" t="s">
        <v>1</v>
      </c>
      <c r="C1" s="4" t="s">
        <v>2</v>
      </c>
      <c r="D1" s="4" t="s">
        <v>3</v>
      </c>
    </row>
    <row r="2" spans="1:4" s="9" customFormat="1" ht="12.75">
      <c r="A2" s="7" t="s">
        <v>4</v>
      </c>
      <c r="B2" s="8">
        <f>SUM(B3:B6)</f>
        <v>0</v>
      </c>
      <c r="C2" s="8">
        <f>SUM(C3:C6)</f>
        <v>20652</v>
      </c>
      <c r="D2" s="8">
        <f>C2-B2</f>
        <v>20652</v>
      </c>
    </row>
    <row r="3" spans="1:4" s="13" customFormat="1" ht="12.75">
      <c r="A3" s="10" t="s">
        <v>5</v>
      </c>
      <c r="B3" s="11"/>
      <c r="C3" s="12">
        <v>7630</v>
      </c>
      <c r="D3" s="12">
        <f>C3-B3</f>
        <v>7630</v>
      </c>
    </row>
    <row r="4" spans="1:4" s="13" customFormat="1" ht="12.75">
      <c r="A4" s="10" t="s">
        <v>6</v>
      </c>
      <c r="B4" s="11"/>
      <c r="C4" s="12">
        <v>1900</v>
      </c>
      <c r="D4" s="12">
        <f>C4-B4</f>
        <v>1900</v>
      </c>
    </row>
    <row r="5" spans="1:4" s="13" customFormat="1" ht="12.75">
      <c r="A5" s="10" t="s">
        <v>7</v>
      </c>
      <c r="B5" s="11"/>
      <c r="C5" s="12">
        <v>11000</v>
      </c>
      <c r="D5" s="12">
        <f>C5-B5</f>
        <v>11000</v>
      </c>
    </row>
    <row r="6" spans="1:4" s="13" customFormat="1" ht="12.75">
      <c r="A6" s="10" t="s">
        <v>8</v>
      </c>
      <c r="B6" s="12"/>
      <c r="C6" s="12">
        <v>122</v>
      </c>
      <c r="D6" s="12">
        <f>C6-B6</f>
        <v>122</v>
      </c>
    </row>
    <row r="7" spans="1:4" ht="12.75">
      <c r="A7" s="15"/>
      <c r="B7" s="16"/>
      <c r="C7" s="16"/>
      <c r="D7" s="17"/>
    </row>
    <row r="8" spans="1:4" s="19" customFormat="1" ht="12.75">
      <c r="A8" s="7" t="s">
        <v>9</v>
      </c>
      <c r="B8" s="8">
        <f>SUM(B9:B10)</f>
        <v>14086</v>
      </c>
      <c r="C8" s="8">
        <f>SUM(C9:C10)</f>
        <v>1977</v>
      </c>
      <c r="D8" s="8">
        <f>C8-B8</f>
        <v>-12109</v>
      </c>
    </row>
    <row r="9" spans="1:4" ht="12.75">
      <c r="A9" s="10" t="s">
        <v>10</v>
      </c>
      <c r="B9" s="12">
        <v>13058</v>
      </c>
      <c r="C9" s="12">
        <v>1560</v>
      </c>
      <c r="D9" s="12">
        <f>SUM(C9-B9)</f>
        <v>-11498</v>
      </c>
    </row>
    <row r="10" spans="1:4" ht="12.75">
      <c r="A10" s="10" t="s">
        <v>11</v>
      </c>
      <c r="B10" s="12">
        <v>1028</v>
      </c>
      <c r="C10" s="12">
        <v>417</v>
      </c>
      <c r="D10" s="12">
        <f>SUM(C10-B10)</f>
        <v>-611</v>
      </c>
    </row>
    <row r="11" spans="1:4" ht="12.75">
      <c r="A11" s="20"/>
      <c r="B11" s="21"/>
      <c r="C11" s="21"/>
      <c r="D11" s="17"/>
    </row>
    <row r="12" spans="1:4" s="19" customFormat="1" ht="12.75">
      <c r="A12" s="7" t="s">
        <v>12</v>
      </c>
      <c r="B12" s="8">
        <f>SUM(B13:B15)</f>
        <v>9755.85</v>
      </c>
      <c r="C12" s="8">
        <f>SUM(C13:C15)</f>
        <v>11634</v>
      </c>
      <c r="D12" s="8">
        <f>C12-B12</f>
        <v>1878.1499999999996</v>
      </c>
    </row>
    <row r="13" spans="1:4" ht="12.75">
      <c r="A13" s="10" t="s">
        <v>13</v>
      </c>
      <c r="B13" s="12">
        <v>9484</v>
      </c>
      <c r="C13" s="12"/>
      <c r="D13" s="12"/>
    </row>
    <row r="14" spans="1:4" ht="12.75">
      <c r="A14" s="10" t="s">
        <v>14</v>
      </c>
      <c r="B14" s="12"/>
      <c r="C14" s="12">
        <v>11634</v>
      </c>
      <c r="D14" s="12">
        <f>SUM(C14-B14)</f>
        <v>11634</v>
      </c>
    </row>
    <row r="15" spans="1:4" ht="12.75">
      <c r="A15" s="10" t="s">
        <v>15</v>
      </c>
      <c r="B15" s="12">
        <v>271.85</v>
      </c>
      <c r="C15" s="12"/>
      <c r="D15" s="12">
        <f>SUM(C15-B15)</f>
        <v>-271.85</v>
      </c>
    </row>
    <row r="16" spans="1:4" ht="12.75">
      <c r="A16" s="15"/>
      <c r="B16" s="16"/>
      <c r="C16" s="16"/>
      <c r="D16" s="17"/>
    </row>
    <row r="17" spans="1:4" s="19" customFormat="1" ht="12.75">
      <c r="A17" s="7" t="s">
        <v>16</v>
      </c>
      <c r="B17" s="8">
        <f>SUM(B18:B22)</f>
        <v>14031</v>
      </c>
      <c r="C17" s="8">
        <f>SUM(C18:C22)</f>
        <v>6762.6</v>
      </c>
      <c r="D17" s="8">
        <f>C17-B17</f>
        <v>-7268.4</v>
      </c>
    </row>
    <row r="18" spans="1:4" ht="12.75">
      <c r="A18" s="10" t="s">
        <v>96</v>
      </c>
      <c r="B18" s="12">
        <v>2882</v>
      </c>
      <c r="C18" s="12">
        <v>717.6</v>
      </c>
      <c r="D18" s="12">
        <f>C18-B18</f>
        <v>-2164.4</v>
      </c>
    </row>
    <row r="19" spans="1:4" ht="12.75">
      <c r="A19" s="10" t="s">
        <v>18</v>
      </c>
      <c r="B19" s="12">
        <v>1867</v>
      </c>
      <c r="C19" s="12">
        <v>555</v>
      </c>
      <c r="D19" s="12">
        <f>C19-B19</f>
        <v>-1312</v>
      </c>
    </row>
    <row r="20" spans="1:4" ht="12.75">
      <c r="A20" s="10" t="s">
        <v>19</v>
      </c>
      <c r="B20" s="12">
        <v>7352</v>
      </c>
      <c r="C20" s="12">
        <v>5490</v>
      </c>
      <c r="D20" s="12">
        <f>SUM(C20-B20)</f>
        <v>-1862</v>
      </c>
    </row>
    <row r="21" spans="1:4" ht="12.75">
      <c r="A21" s="10" t="s">
        <v>20</v>
      </c>
      <c r="B21" s="12">
        <v>1720</v>
      </c>
      <c r="C21" s="12"/>
      <c r="D21" s="12">
        <f>SUM(C21-B21)</f>
        <v>-1720</v>
      </c>
    </row>
    <row r="22" spans="1:4" ht="12.75">
      <c r="A22" s="10" t="s">
        <v>21</v>
      </c>
      <c r="B22" s="12">
        <v>210</v>
      </c>
      <c r="C22" s="12"/>
      <c r="D22" s="12">
        <f>SUM(C22-B22)</f>
        <v>-210</v>
      </c>
    </row>
    <row r="23" spans="1:4" ht="12.75">
      <c r="A23" s="15"/>
      <c r="B23" s="16"/>
      <c r="C23" s="16"/>
      <c r="D23" s="17"/>
    </row>
    <row r="24" spans="1:4" s="19" customFormat="1" ht="12.75">
      <c r="A24" s="7" t="s">
        <v>22</v>
      </c>
      <c r="B24" s="8">
        <f>SUM(B25:B31)</f>
        <v>37567</v>
      </c>
      <c r="C24" s="8">
        <f>SUM(C25:C31)</f>
        <v>65587</v>
      </c>
      <c r="D24" s="8">
        <f>SUM(D25:D31)</f>
        <v>28020</v>
      </c>
    </row>
    <row r="25" spans="1:4" ht="12.75">
      <c r="A25" s="10" t="s">
        <v>23</v>
      </c>
      <c r="B25" s="12">
        <v>1414</v>
      </c>
      <c r="C25" s="12">
        <v>2378</v>
      </c>
      <c r="D25" s="12">
        <f aca="true" t="shared" si="0" ref="D25:D31">C25-B25</f>
        <v>964</v>
      </c>
    </row>
    <row r="26" spans="1:4" ht="12.75">
      <c r="A26" s="10" t="s">
        <v>24</v>
      </c>
      <c r="B26" s="12">
        <v>4343</v>
      </c>
      <c r="C26" s="12">
        <v>8300</v>
      </c>
      <c r="D26" s="12">
        <f t="shared" si="0"/>
        <v>3957</v>
      </c>
    </row>
    <row r="27" spans="1:4" ht="12.75">
      <c r="A27" s="10" t="s">
        <v>25</v>
      </c>
      <c r="B27" s="12">
        <v>3026</v>
      </c>
      <c r="C27" s="12"/>
      <c r="D27" s="12">
        <f t="shared" si="0"/>
        <v>-3026</v>
      </c>
    </row>
    <row r="28" spans="1:4" ht="12.75">
      <c r="A28" s="10" t="s">
        <v>26</v>
      </c>
      <c r="B28" s="12">
        <v>4890</v>
      </c>
      <c r="C28" s="12">
        <v>7584</v>
      </c>
      <c r="D28" s="12">
        <f t="shared" si="0"/>
        <v>2694</v>
      </c>
    </row>
    <row r="29" spans="1:4" ht="12.75">
      <c r="A29" s="10" t="s">
        <v>27</v>
      </c>
      <c r="B29" s="12">
        <v>18749</v>
      </c>
      <c r="C29" s="12">
        <v>32624</v>
      </c>
      <c r="D29" s="12">
        <f t="shared" si="0"/>
        <v>13875</v>
      </c>
    </row>
    <row r="30" spans="1:4" ht="12.75">
      <c r="A30" s="10" t="s">
        <v>28</v>
      </c>
      <c r="B30" s="12">
        <v>4295</v>
      </c>
      <c r="C30" s="12">
        <v>9751</v>
      </c>
      <c r="D30" s="12">
        <f t="shared" si="0"/>
        <v>5456</v>
      </c>
    </row>
    <row r="31" spans="1:4" ht="12.75">
      <c r="A31" s="10" t="s">
        <v>29</v>
      </c>
      <c r="B31" s="12">
        <v>850</v>
      </c>
      <c r="C31" s="12">
        <v>4950</v>
      </c>
      <c r="D31" s="12">
        <f t="shared" si="0"/>
        <v>4100</v>
      </c>
    </row>
    <row r="32" spans="1:4" ht="12.75">
      <c r="A32" s="15"/>
      <c r="B32" s="16"/>
      <c r="C32" s="16"/>
      <c r="D32" s="17"/>
    </row>
    <row r="33" spans="1:4" s="19" customFormat="1" ht="12.75">
      <c r="A33" s="7" t="s">
        <v>30</v>
      </c>
      <c r="B33" s="8">
        <f>SUM(B34:B36)</f>
        <v>29150</v>
      </c>
      <c r="C33" s="8">
        <f>SUM(C34:C36)</f>
        <v>28465</v>
      </c>
      <c r="D33" s="8">
        <f>SUM(D34:D36)</f>
        <v>-685</v>
      </c>
    </row>
    <row r="34" spans="1:4" ht="12.75">
      <c r="A34" s="10" t="s">
        <v>31</v>
      </c>
      <c r="B34" s="12">
        <v>5729</v>
      </c>
      <c r="C34" s="12">
        <v>4799</v>
      </c>
      <c r="D34" s="12">
        <f>C34-B34</f>
        <v>-930</v>
      </c>
    </row>
    <row r="35" spans="1:4" ht="12.75">
      <c r="A35" s="10" t="s">
        <v>97</v>
      </c>
      <c r="B35" s="12">
        <v>21891</v>
      </c>
      <c r="C35" s="12">
        <v>22372</v>
      </c>
      <c r="D35" s="12">
        <f>C35-B35</f>
        <v>481</v>
      </c>
    </row>
    <row r="36" spans="1:4" ht="12.75">
      <c r="A36" s="10" t="s">
        <v>98</v>
      </c>
      <c r="B36" s="12">
        <v>1530</v>
      </c>
      <c r="C36" s="12">
        <v>1294</v>
      </c>
      <c r="D36" s="12">
        <f>C36-B36</f>
        <v>-236</v>
      </c>
    </row>
    <row r="37" spans="1:4" ht="12.75">
      <c r="A37" s="15"/>
      <c r="B37" s="16"/>
      <c r="C37" s="16"/>
      <c r="D37" s="17"/>
    </row>
    <row r="38" spans="1:4" s="19" customFormat="1" ht="12.75">
      <c r="A38" s="7" t="s">
        <v>32</v>
      </c>
      <c r="B38" s="8">
        <f>SUM(B39:B42)</f>
        <v>4828</v>
      </c>
      <c r="C38" s="8">
        <f>SUM(C39:C42)</f>
        <v>1789</v>
      </c>
      <c r="D38" s="8">
        <f>SUM(D39:D42)</f>
        <v>-3039</v>
      </c>
    </row>
    <row r="39" spans="1:4" ht="12.75">
      <c r="A39" s="10" t="s">
        <v>33</v>
      </c>
      <c r="B39" s="12">
        <v>189</v>
      </c>
      <c r="C39" s="12"/>
      <c r="D39" s="12">
        <f>C39-B39</f>
        <v>-189</v>
      </c>
    </row>
    <row r="40" spans="1:4" ht="12.75">
      <c r="A40" s="10" t="s">
        <v>34</v>
      </c>
      <c r="B40" s="12">
        <v>351</v>
      </c>
      <c r="C40" s="12"/>
      <c r="D40" s="12">
        <f>C40-B40</f>
        <v>-351</v>
      </c>
    </row>
    <row r="41" spans="1:4" ht="12.75">
      <c r="A41" s="10" t="s">
        <v>35</v>
      </c>
      <c r="B41" s="12">
        <v>1880</v>
      </c>
      <c r="C41" s="12">
        <v>739</v>
      </c>
      <c r="D41" s="12">
        <f>C41-B41</f>
        <v>-1141</v>
      </c>
    </row>
    <row r="42" spans="1:4" ht="12.75">
      <c r="A42" s="10" t="s">
        <v>36</v>
      </c>
      <c r="B42" s="12">
        <v>2408</v>
      </c>
      <c r="C42" s="12">
        <v>1050</v>
      </c>
      <c r="D42" s="12">
        <f>C42-B42</f>
        <v>-1358</v>
      </c>
    </row>
    <row r="43" spans="1:4" ht="12.75">
      <c r="A43" s="15"/>
      <c r="B43" s="16"/>
      <c r="C43" s="16"/>
      <c r="D43" s="17"/>
    </row>
    <row r="44" spans="1:4" s="19" customFormat="1" ht="12.75">
      <c r="A44" s="7" t="s">
        <v>37</v>
      </c>
      <c r="B44" s="8">
        <f>SUM(B45:B47)</f>
        <v>6117.23</v>
      </c>
      <c r="C44" s="8">
        <f>SUM(C45:C47)</f>
        <v>2783</v>
      </c>
      <c r="D44" s="8">
        <f>SUM(D45:D47)</f>
        <v>-3334.23</v>
      </c>
    </row>
    <row r="45" spans="1:4" ht="12.75">
      <c r="A45" s="10" t="s">
        <v>38</v>
      </c>
      <c r="B45" s="12">
        <v>3091</v>
      </c>
      <c r="C45" s="12">
        <v>1420</v>
      </c>
      <c r="D45" s="12">
        <f>C45-B45</f>
        <v>-1671</v>
      </c>
    </row>
    <row r="46" spans="1:4" ht="12.75">
      <c r="A46" s="10" t="s">
        <v>39</v>
      </c>
      <c r="B46" s="12">
        <v>2526</v>
      </c>
      <c r="C46" s="12">
        <v>1063</v>
      </c>
      <c r="D46" s="12">
        <f>C46-B46</f>
        <v>-1463</v>
      </c>
    </row>
    <row r="47" spans="1:4" ht="12.75">
      <c r="A47" s="10" t="s">
        <v>40</v>
      </c>
      <c r="B47" s="12">
        <v>500.23</v>
      </c>
      <c r="C47" s="12">
        <v>300</v>
      </c>
      <c r="D47" s="12">
        <f>C47-B47</f>
        <v>-200.23000000000002</v>
      </c>
    </row>
    <row r="48" spans="1:4" ht="12.75">
      <c r="A48" s="15"/>
      <c r="B48" s="16"/>
      <c r="C48" s="16"/>
      <c r="D48" s="17"/>
    </row>
    <row r="49" spans="1:4" s="19" customFormat="1" ht="12.75">
      <c r="A49" s="7" t="s">
        <v>41</v>
      </c>
      <c r="B49" s="8">
        <f>SUM(B50:B58)</f>
        <v>5949.7</v>
      </c>
      <c r="C49" s="8">
        <f>SUM(C50:C58)</f>
        <v>1970</v>
      </c>
      <c r="D49" s="8">
        <f>SUM(D50:D58)</f>
        <v>-3979.7</v>
      </c>
    </row>
    <row r="50" spans="1:4" ht="12.75">
      <c r="A50" s="10" t="s">
        <v>42</v>
      </c>
      <c r="B50" s="12">
        <v>136.7</v>
      </c>
      <c r="C50" s="12"/>
      <c r="D50" s="12">
        <f aca="true" t="shared" si="1" ref="D50:D58">C50-B50</f>
        <v>-136.7</v>
      </c>
    </row>
    <row r="51" spans="1:4" ht="12.75">
      <c r="A51" s="10" t="s">
        <v>43</v>
      </c>
      <c r="B51" s="12">
        <v>490</v>
      </c>
      <c r="C51" s="12">
        <v>620</v>
      </c>
      <c r="D51" s="12">
        <f t="shared" si="1"/>
        <v>130</v>
      </c>
    </row>
    <row r="52" spans="1:4" ht="12.75">
      <c r="A52" s="10" t="s">
        <v>44</v>
      </c>
      <c r="B52" s="12">
        <v>1061</v>
      </c>
      <c r="C52" s="12">
        <v>310</v>
      </c>
      <c r="D52" s="12">
        <f t="shared" si="1"/>
        <v>-751</v>
      </c>
    </row>
    <row r="53" spans="1:4" ht="12.75">
      <c r="A53" s="10" t="s">
        <v>45</v>
      </c>
      <c r="B53" s="12">
        <v>600</v>
      </c>
      <c r="C53" s="12"/>
      <c r="D53" s="12">
        <f t="shared" si="1"/>
        <v>-600</v>
      </c>
    </row>
    <row r="54" spans="1:4" ht="12.75">
      <c r="A54" s="10" t="s">
        <v>46</v>
      </c>
      <c r="B54" s="12">
        <v>261</v>
      </c>
      <c r="C54" s="12"/>
      <c r="D54" s="12">
        <f t="shared" si="1"/>
        <v>-261</v>
      </c>
    </row>
    <row r="55" spans="1:4" ht="12.75">
      <c r="A55" s="10" t="s">
        <v>47</v>
      </c>
      <c r="B55" s="12">
        <v>166</v>
      </c>
      <c r="C55" s="12"/>
      <c r="D55" s="12">
        <f t="shared" si="1"/>
        <v>-166</v>
      </c>
    </row>
    <row r="56" spans="1:4" ht="12.75">
      <c r="A56" s="10" t="s">
        <v>48</v>
      </c>
      <c r="B56" s="12">
        <v>731</v>
      </c>
      <c r="C56" s="12"/>
      <c r="D56" s="12">
        <f t="shared" si="1"/>
        <v>-731</v>
      </c>
    </row>
    <row r="57" spans="1:4" ht="12.75">
      <c r="A57" s="10" t="s">
        <v>49</v>
      </c>
      <c r="B57" s="12">
        <v>1384</v>
      </c>
      <c r="C57" s="12">
        <v>940</v>
      </c>
      <c r="D57" s="12">
        <f t="shared" si="1"/>
        <v>-444</v>
      </c>
    </row>
    <row r="58" spans="1:4" ht="12.75">
      <c r="A58" s="10" t="s">
        <v>50</v>
      </c>
      <c r="B58" s="12">
        <v>1120</v>
      </c>
      <c r="C58" s="12">
        <v>100</v>
      </c>
      <c r="D58" s="12">
        <f t="shared" si="1"/>
        <v>-1020</v>
      </c>
    </row>
    <row r="59" spans="2:4" ht="12.75">
      <c r="B59"/>
      <c r="C59"/>
      <c r="D59"/>
    </row>
    <row r="60" spans="1:4" s="19" customFormat="1" ht="12.75">
      <c r="A60" s="7" t="s">
        <v>105</v>
      </c>
      <c r="B60" s="8">
        <f>SUM(B61:B66)</f>
        <v>27670</v>
      </c>
      <c r="C60" s="8">
        <f>SUM(C61:C66)</f>
        <v>22470.5</v>
      </c>
      <c r="D60" s="8">
        <f aca="true" t="shared" si="2" ref="D60:D66">C60-B60</f>
        <v>-5199.5</v>
      </c>
    </row>
    <row r="61" spans="1:4" ht="12.75">
      <c r="A61" s="10" t="s">
        <v>51</v>
      </c>
      <c r="B61" s="12">
        <v>1555</v>
      </c>
      <c r="C61" s="12">
        <v>917</v>
      </c>
      <c r="D61" s="12">
        <f t="shared" si="2"/>
        <v>-638</v>
      </c>
    </row>
    <row r="62" spans="1:4" ht="12.75">
      <c r="A62" s="10" t="s">
        <v>52</v>
      </c>
      <c r="B62" s="12">
        <v>534</v>
      </c>
      <c r="C62" s="12">
        <v>270</v>
      </c>
      <c r="D62" s="12">
        <f t="shared" si="2"/>
        <v>-264</v>
      </c>
    </row>
    <row r="63" spans="1:4" ht="12.75">
      <c r="A63" s="10" t="s">
        <v>53</v>
      </c>
      <c r="B63" s="12">
        <v>2759</v>
      </c>
      <c r="C63" s="12">
        <v>1315</v>
      </c>
      <c r="D63" s="12">
        <f t="shared" si="2"/>
        <v>-1444</v>
      </c>
    </row>
    <row r="64" spans="1:4" ht="12.75">
      <c r="A64" s="29" t="s">
        <v>54</v>
      </c>
      <c r="B64" s="30">
        <v>1584</v>
      </c>
      <c r="C64" s="30">
        <v>864</v>
      </c>
      <c r="D64" s="12">
        <f t="shared" si="2"/>
        <v>-720</v>
      </c>
    </row>
    <row r="65" spans="1:4" ht="12.75">
      <c r="A65" s="31" t="s">
        <v>55</v>
      </c>
      <c r="B65" s="32">
        <v>1738</v>
      </c>
      <c r="C65" s="32">
        <v>930.75</v>
      </c>
      <c r="D65" s="28">
        <f t="shared" si="2"/>
        <v>-807.25</v>
      </c>
    </row>
    <row r="66" spans="1:4" ht="12.75">
      <c r="A66" s="31" t="s">
        <v>56</v>
      </c>
      <c r="B66" s="32">
        <v>19500</v>
      </c>
      <c r="C66" s="32">
        <v>18173.75</v>
      </c>
      <c r="D66" s="28">
        <f t="shared" si="2"/>
        <v>-1326.25</v>
      </c>
    </row>
    <row r="67" spans="1:4" ht="12.75">
      <c r="A67" s="15"/>
      <c r="B67" s="16"/>
      <c r="C67" s="16"/>
      <c r="D67" s="17"/>
    </row>
    <row r="68" spans="1:6" s="19" customFormat="1" ht="12.75">
      <c r="A68" s="7" t="s">
        <v>57</v>
      </c>
      <c r="B68" s="8">
        <f>B2+B8+B17+B24+B33+B38+B44+B49+B60</f>
        <v>139398.93</v>
      </c>
      <c r="C68" s="8">
        <f>C2+C8+C17+C24+C33+C38+C44+C49+C60</f>
        <v>152456.1</v>
      </c>
      <c r="D68" s="8">
        <f>C68-B68</f>
        <v>13057.170000000013</v>
      </c>
      <c r="F68" s="33"/>
    </row>
    <row r="70" ht="12.75">
      <c r="A70" s="19" t="s">
        <v>99</v>
      </c>
    </row>
    <row r="71" ht="12.75">
      <c r="A71" t="s">
        <v>58</v>
      </c>
    </row>
    <row r="72" ht="12.75">
      <c r="A72" t="s">
        <v>104</v>
      </c>
    </row>
    <row r="74" ht="12.75">
      <c r="A74" t="s">
        <v>103</v>
      </c>
    </row>
    <row r="75" ht="12.75">
      <c r="A75" t="s">
        <v>59</v>
      </c>
    </row>
    <row r="76" ht="12.75">
      <c r="A76" t="s">
        <v>100</v>
      </c>
    </row>
    <row r="77" ht="12.75">
      <c r="A77" t="s">
        <v>101</v>
      </c>
    </row>
    <row r="78" ht="12.75">
      <c r="A78" t="s">
        <v>102</v>
      </c>
    </row>
  </sheetData>
  <printOptions horizontalCentered="1" verticalCentered="1"/>
  <pageMargins left="0.5513888888888889" right="0.47222222222222227" top="0.39375" bottom="0.3541666666666667" header="0.5118055555555556" footer="0.21"/>
  <pageSetup fitToHeight="1" fitToWidth="1" horizontalDpi="300" verticalDpi="300" orientation="portrait" paperSize="9" scale="81" r:id="rId1"/>
  <headerFooter alignWithMargins="0">
    <oddFooter>&amp;R&amp;"Arial,Gras"&amp;11V1 du 18/01/2008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showGridLines="0" workbookViewId="0" topLeftCell="A42">
      <selection activeCell="A69" sqref="A69"/>
    </sheetView>
  </sheetViews>
  <sheetFormatPr defaultColWidth="11.421875" defaultRowHeight="12.75"/>
  <cols>
    <col min="1" max="1" width="49.8515625" style="0" customWidth="1"/>
    <col min="2" max="4" width="11.421875" style="2" customWidth="1"/>
  </cols>
  <sheetData>
    <row r="1" spans="1:4" s="6" customFormat="1" ht="14.25">
      <c r="A1" s="23" t="s">
        <v>60</v>
      </c>
      <c r="B1" s="5" t="s">
        <v>1</v>
      </c>
      <c r="C1" s="5" t="s">
        <v>2</v>
      </c>
      <c r="D1" s="5" t="s">
        <v>3</v>
      </c>
    </row>
    <row r="2" spans="1:4" s="9" customFormat="1" ht="12.75">
      <c r="A2" s="7" t="s">
        <v>4</v>
      </c>
      <c r="B2" s="24">
        <f>SUM(B3:B7)</f>
        <v>0</v>
      </c>
      <c r="C2" s="24">
        <f>SUM(C3:C7)</f>
        <v>0</v>
      </c>
      <c r="D2" s="24">
        <f aca="true" t="shared" si="0" ref="D2:D7">C2-B2</f>
        <v>0</v>
      </c>
    </row>
    <row r="3" spans="1:4" s="13" customFormat="1" ht="12.75">
      <c r="A3" s="10" t="s">
        <v>61</v>
      </c>
      <c r="B3" s="14"/>
      <c r="C3" s="14"/>
      <c r="D3" s="14">
        <f t="shared" si="0"/>
        <v>0</v>
      </c>
    </row>
    <row r="4" spans="1:4" s="13" customFormat="1" ht="12.75">
      <c r="A4" s="10" t="s">
        <v>6</v>
      </c>
      <c r="B4" s="14"/>
      <c r="C4" s="14"/>
      <c r="D4" s="14">
        <f t="shared" si="0"/>
        <v>0</v>
      </c>
    </row>
    <row r="5" spans="1:4" s="13" customFormat="1" ht="12.75">
      <c r="A5" s="10" t="s">
        <v>62</v>
      </c>
      <c r="B5" s="14"/>
      <c r="C5" s="14"/>
      <c r="D5" s="14">
        <f t="shared" si="0"/>
        <v>0</v>
      </c>
    </row>
    <row r="6" spans="1:4" s="13" customFormat="1" ht="12.75">
      <c r="A6" s="10" t="s">
        <v>63</v>
      </c>
      <c r="B6" s="14"/>
      <c r="C6" s="14"/>
      <c r="D6" s="14">
        <f t="shared" si="0"/>
        <v>0</v>
      </c>
    </row>
    <row r="7" spans="1:4" s="13" customFormat="1" ht="12.75">
      <c r="A7" s="10" t="s">
        <v>8</v>
      </c>
      <c r="B7" s="14"/>
      <c r="C7" s="14"/>
      <c r="D7" s="14">
        <f t="shared" si="0"/>
        <v>0</v>
      </c>
    </row>
    <row r="8" spans="1:4" ht="12.75">
      <c r="A8" s="15"/>
      <c r="B8" s="18"/>
      <c r="C8" s="18"/>
      <c r="D8" s="25"/>
    </row>
    <row r="9" spans="1:4" s="19" customFormat="1" ht="12.75">
      <c r="A9" s="7" t="s">
        <v>9</v>
      </c>
      <c r="B9" s="24">
        <f>SUM(B10:B13)</f>
        <v>0</v>
      </c>
      <c r="C9" s="24">
        <f>SUM(C10:C13)</f>
        <v>0</v>
      </c>
      <c r="D9" s="24">
        <f>C9-B9</f>
        <v>0</v>
      </c>
    </row>
    <row r="10" spans="1:4" ht="12.75">
      <c r="A10" s="10" t="s">
        <v>64</v>
      </c>
      <c r="B10" s="14"/>
      <c r="C10" s="14"/>
      <c r="D10" s="14">
        <f>C10-B10</f>
        <v>0</v>
      </c>
    </row>
    <row r="11" spans="1:4" ht="12.75">
      <c r="A11" s="10" t="s">
        <v>65</v>
      </c>
      <c r="B11" s="14"/>
      <c r="C11" s="14"/>
      <c r="D11" s="14">
        <f>C11-B11</f>
        <v>0</v>
      </c>
    </row>
    <row r="12" spans="1:4" ht="12.75">
      <c r="A12" s="10" t="s">
        <v>66</v>
      </c>
      <c r="B12" s="14"/>
      <c r="C12" s="14"/>
      <c r="D12" s="14"/>
    </row>
    <row r="13" spans="1:4" ht="12.75">
      <c r="A13" s="10" t="s">
        <v>67</v>
      </c>
      <c r="B13" s="14"/>
      <c r="C13" s="14"/>
      <c r="D13" s="14">
        <f>C13-B13</f>
        <v>0</v>
      </c>
    </row>
    <row r="14" spans="1:4" ht="12.75">
      <c r="A14" s="15"/>
      <c r="B14" s="18"/>
      <c r="C14" s="18"/>
      <c r="D14" s="25"/>
    </row>
    <row r="15" spans="1:4" s="19" customFormat="1" ht="12.75">
      <c r="A15" s="7" t="s">
        <v>16</v>
      </c>
      <c r="B15" s="24">
        <f>SUM(B16:B18)</f>
        <v>0</v>
      </c>
      <c r="C15" s="24">
        <f>SUM(C16:C18)</f>
        <v>0</v>
      </c>
      <c r="D15" s="24">
        <f>C15-B15</f>
        <v>0</v>
      </c>
    </row>
    <row r="16" spans="1:4" ht="12.75">
      <c r="A16" s="10" t="s">
        <v>68</v>
      </c>
      <c r="B16" s="14"/>
      <c r="C16" s="14"/>
      <c r="D16" s="14">
        <f>C16-B16</f>
        <v>0</v>
      </c>
    </row>
    <row r="17" spans="1:4" ht="12.75">
      <c r="A17" s="10" t="s">
        <v>20</v>
      </c>
      <c r="B17" s="14"/>
      <c r="C17" s="14"/>
      <c r="D17" s="14">
        <f>C17-B17</f>
        <v>0</v>
      </c>
    </row>
    <row r="18" spans="1:4" ht="12.75">
      <c r="A18" s="10" t="s">
        <v>21</v>
      </c>
      <c r="B18" s="14"/>
      <c r="C18" s="14"/>
      <c r="D18" s="14">
        <f>C18-B18</f>
        <v>0</v>
      </c>
    </row>
    <row r="19" spans="1:4" ht="12.75">
      <c r="A19" s="15"/>
      <c r="B19" s="18"/>
      <c r="C19" s="18"/>
      <c r="D19" s="25"/>
    </row>
    <row r="20" spans="1:4" s="19" customFormat="1" ht="12.75">
      <c r="A20" s="7" t="s">
        <v>22</v>
      </c>
      <c r="B20" s="24">
        <f>SUM(B21:B27)</f>
        <v>0</v>
      </c>
      <c r="C20" s="24">
        <f>SUM(C21:C27)</f>
        <v>0</v>
      </c>
      <c r="D20" s="24">
        <f aca="true" t="shared" si="1" ref="D20:D25">C20-B20</f>
        <v>0</v>
      </c>
    </row>
    <row r="21" spans="1:4" ht="12.75">
      <c r="A21" s="26" t="s">
        <v>69</v>
      </c>
      <c r="B21" s="14"/>
      <c r="C21" s="14"/>
      <c r="D21" s="14">
        <f t="shared" si="1"/>
        <v>0</v>
      </c>
    </row>
    <row r="22" spans="1:4" ht="12.75">
      <c r="A22" s="10" t="s">
        <v>70</v>
      </c>
      <c r="B22" s="14"/>
      <c r="C22" s="14"/>
      <c r="D22" s="14">
        <f t="shared" si="1"/>
        <v>0</v>
      </c>
    </row>
    <row r="23" spans="1:4" ht="12.75">
      <c r="A23" s="10" t="s">
        <v>71</v>
      </c>
      <c r="B23" s="14"/>
      <c r="C23" s="14"/>
      <c r="D23" s="14">
        <f t="shared" si="1"/>
        <v>0</v>
      </c>
    </row>
    <row r="24" spans="1:4" ht="12.75">
      <c r="A24" s="10" t="s">
        <v>72</v>
      </c>
      <c r="B24" s="14"/>
      <c r="C24" s="14"/>
      <c r="D24" s="14">
        <f t="shared" si="1"/>
        <v>0</v>
      </c>
    </row>
    <row r="25" spans="1:4" ht="12.75">
      <c r="A25" s="10" t="s">
        <v>73</v>
      </c>
      <c r="B25" s="14"/>
      <c r="C25" s="14"/>
      <c r="D25" s="14">
        <f t="shared" si="1"/>
        <v>0</v>
      </c>
    </row>
    <row r="26" spans="1:4" ht="12.75">
      <c r="A26" s="10" t="s">
        <v>74</v>
      </c>
      <c r="B26" s="14"/>
      <c r="C26" s="14"/>
      <c r="D26" s="14"/>
    </row>
    <row r="27" spans="1:4" ht="12.75">
      <c r="A27" s="10" t="s">
        <v>75</v>
      </c>
      <c r="B27" s="14"/>
      <c r="C27" s="14"/>
      <c r="D27" s="14">
        <f>C27-B27</f>
        <v>0</v>
      </c>
    </row>
    <row r="28" spans="1:4" ht="12.75">
      <c r="A28" s="20" t="s">
        <v>76</v>
      </c>
      <c r="B28" s="22"/>
      <c r="C28" s="22"/>
      <c r="D28" s="25"/>
    </row>
    <row r="29" spans="1:4" ht="12.75">
      <c r="A29" s="15"/>
      <c r="B29" s="18"/>
      <c r="C29" s="18"/>
      <c r="D29" s="25"/>
    </row>
    <row r="30" spans="1:4" s="19" customFormat="1" ht="12.75">
      <c r="A30" s="7" t="s">
        <v>30</v>
      </c>
      <c r="B30" s="24">
        <f>SUM(B31:B32)</f>
        <v>0</v>
      </c>
      <c r="C30" s="24">
        <f>SUM(C31:C32)</f>
        <v>0</v>
      </c>
      <c r="D30" s="24">
        <f>C30-B30</f>
        <v>0</v>
      </c>
    </row>
    <row r="31" spans="1:4" ht="12.75">
      <c r="A31" s="10" t="s">
        <v>77</v>
      </c>
      <c r="B31" s="14"/>
      <c r="C31" s="14"/>
      <c r="D31" s="14">
        <f>C31-B31</f>
        <v>0</v>
      </c>
    </row>
    <row r="32" spans="1:4" ht="12.75">
      <c r="A32" s="10" t="s">
        <v>78</v>
      </c>
      <c r="B32" s="14"/>
      <c r="C32" s="14"/>
      <c r="D32" s="14">
        <f>C32-B32</f>
        <v>0</v>
      </c>
    </row>
    <row r="33" spans="1:4" ht="12.75">
      <c r="A33" s="15"/>
      <c r="B33" s="18"/>
      <c r="C33" s="18"/>
      <c r="D33" s="25"/>
    </row>
    <row r="34" spans="1:4" s="19" customFormat="1" ht="12.75">
      <c r="A34" s="7" t="s">
        <v>32</v>
      </c>
      <c r="B34" s="24">
        <f>SUM(B35:B36)</f>
        <v>0</v>
      </c>
      <c r="C34" s="24">
        <f>SUM(C35:C36)</f>
        <v>0</v>
      </c>
      <c r="D34" s="24">
        <f>C34-B34</f>
        <v>0</v>
      </c>
    </row>
    <row r="35" spans="1:4" ht="12.75">
      <c r="A35" s="10" t="s">
        <v>79</v>
      </c>
      <c r="B35" s="14"/>
      <c r="C35" s="14"/>
      <c r="D35" s="14">
        <f>C35-B35</f>
        <v>0</v>
      </c>
    </row>
    <row r="36" spans="1:4" ht="12.75">
      <c r="A36" s="10" t="s">
        <v>9</v>
      </c>
      <c r="B36" s="14"/>
      <c r="C36" s="14"/>
      <c r="D36" s="14">
        <f>C36-B36</f>
        <v>0</v>
      </c>
    </row>
    <row r="37" spans="1:4" ht="12.75">
      <c r="A37" s="15"/>
      <c r="B37" s="18"/>
      <c r="C37" s="18"/>
      <c r="D37" s="25"/>
    </row>
    <row r="38" spans="1:4" s="19" customFormat="1" ht="12.75">
      <c r="A38" s="7" t="s">
        <v>37</v>
      </c>
      <c r="B38" s="24">
        <f>SUM(B39:B48)</f>
        <v>0</v>
      </c>
      <c r="C38" s="24">
        <f>SUM(C39:C48)</f>
        <v>0</v>
      </c>
      <c r="D38" s="24">
        <f>C38-B38</f>
        <v>0</v>
      </c>
    </row>
    <row r="39" spans="1:4" ht="12.75">
      <c r="A39" s="10" t="s">
        <v>80</v>
      </c>
      <c r="B39" s="14"/>
      <c r="C39" s="14"/>
      <c r="D39" s="14">
        <f>C39-B39</f>
        <v>0</v>
      </c>
    </row>
    <row r="40" spans="1:4" ht="12.75">
      <c r="A40" s="10" t="s">
        <v>81</v>
      </c>
      <c r="B40" s="14"/>
      <c r="C40" s="14"/>
      <c r="D40" s="14">
        <f>C40-B40</f>
        <v>0</v>
      </c>
    </row>
    <row r="41" spans="1:4" ht="12.75">
      <c r="A41" s="10"/>
      <c r="B41" s="14"/>
      <c r="C41" s="14"/>
      <c r="D41" s="14"/>
    </row>
    <row r="42" spans="1:4" ht="12.75">
      <c r="A42" s="10" t="s">
        <v>82</v>
      </c>
      <c r="B42" s="14"/>
      <c r="C42" s="14"/>
      <c r="D42" s="14">
        <f aca="true" t="shared" si="2" ref="D42:D48">C42-B42</f>
        <v>0</v>
      </c>
    </row>
    <row r="43" spans="1:4" ht="12.75">
      <c r="A43" s="10" t="s">
        <v>38</v>
      </c>
      <c r="B43" s="14"/>
      <c r="C43" s="14"/>
      <c r="D43" s="14">
        <f t="shared" si="2"/>
        <v>0</v>
      </c>
    </row>
    <row r="44" spans="1:4" ht="12.75">
      <c r="A44" s="10" t="s">
        <v>83</v>
      </c>
      <c r="B44" s="14"/>
      <c r="C44" s="14"/>
      <c r="D44" s="14">
        <f t="shared" si="2"/>
        <v>0</v>
      </c>
    </row>
    <row r="45" spans="1:4" ht="12.75">
      <c r="A45" s="10" t="s">
        <v>84</v>
      </c>
      <c r="B45" s="14"/>
      <c r="C45" s="14"/>
      <c r="D45" s="14">
        <f t="shared" si="2"/>
        <v>0</v>
      </c>
    </row>
    <row r="46" spans="1:4" ht="12.75">
      <c r="A46" s="10" t="s">
        <v>85</v>
      </c>
      <c r="B46" s="14"/>
      <c r="C46" s="14"/>
      <c r="D46" s="14">
        <f t="shared" si="2"/>
        <v>0</v>
      </c>
    </row>
    <row r="47" spans="1:4" ht="12.75">
      <c r="A47" s="10" t="s">
        <v>86</v>
      </c>
      <c r="B47" s="14"/>
      <c r="C47" s="14"/>
      <c r="D47" s="14">
        <f t="shared" si="2"/>
        <v>0</v>
      </c>
    </row>
    <row r="48" spans="1:4" ht="12.75">
      <c r="A48" s="10" t="s">
        <v>87</v>
      </c>
      <c r="B48" s="14"/>
      <c r="C48" s="14"/>
      <c r="D48" s="14">
        <f t="shared" si="2"/>
        <v>0</v>
      </c>
    </row>
    <row r="49" spans="1:4" ht="12.75">
      <c r="A49" s="15"/>
      <c r="B49" s="18"/>
      <c r="C49" s="18"/>
      <c r="D49" s="27"/>
    </row>
    <row r="50" spans="1:4" s="19" customFormat="1" ht="12.75">
      <c r="A50" s="7" t="s">
        <v>88</v>
      </c>
      <c r="B50" s="24">
        <f>SUM(B51:B60)</f>
        <v>0</v>
      </c>
      <c r="C50" s="24">
        <f>SUM(C51:C60)</f>
        <v>0</v>
      </c>
      <c r="D50" s="24">
        <f>C50-B50</f>
        <v>0</v>
      </c>
    </row>
    <row r="51" spans="1:4" ht="12.75">
      <c r="A51" s="10" t="s">
        <v>17</v>
      </c>
      <c r="B51" s="14"/>
      <c r="C51" s="14"/>
      <c r="D51" s="14">
        <f>C51-B51</f>
        <v>0</v>
      </c>
    </row>
    <row r="52" spans="1:4" ht="12.75">
      <c r="A52" s="10" t="s">
        <v>89</v>
      </c>
      <c r="B52" s="14"/>
      <c r="C52" s="14"/>
      <c r="D52" s="14">
        <f>C52-B52</f>
        <v>0</v>
      </c>
    </row>
    <row r="53" spans="1:4" ht="12.75">
      <c r="A53" s="10" t="s">
        <v>90</v>
      </c>
      <c r="B53" s="14"/>
      <c r="C53" s="14"/>
      <c r="D53" s="14">
        <f>C53-B53</f>
        <v>0</v>
      </c>
    </row>
    <row r="54" spans="1:4" ht="12.75">
      <c r="A54" s="10" t="s">
        <v>91</v>
      </c>
      <c r="B54" s="14"/>
      <c r="C54" s="14"/>
      <c r="D54" s="14">
        <f>C54-B54</f>
        <v>0</v>
      </c>
    </row>
    <row r="55" spans="1:4" ht="12.75">
      <c r="A55" s="10"/>
      <c r="B55" s="14"/>
      <c r="C55" s="14"/>
      <c r="D55" s="14"/>
    </row>
    <row r="56" spans="1:4" ht="12.75">
      <c r="A56" s="10" t="s">
        <v>92</v>
      </c>
      <c r="B56" s="14"/>
      <c r="C56" s="14"/>
      <c r="D56" s="14">
        <f>C56-B56</f>
        <v>0</v>
      </c>
    </row>
    <row r="57" spans="1:4" ht="12.75">
      <c r="A57" s="10"/>
      <c r="B57" s="14"/>
      <c r="C57" s="14"/>
      <c r="D57" s="14"/>
    </row>
    <row r="58" spans="1:4" ht="12.75">
      <c r="A58" s="10" t="s">
        <v>93</v>
      </c>
      <c r="B58" s="14"/>
      <c r="C58" s="14"/>
      <c r="D58" s="14">
        <f>C58-B58</f>
        <v>0</v>
      </c>
    </row>
    <row r="59" spans="1:4" ht="12.75">
      <c r="A59" s="10" t="s">
        <v>46</v>
      </c>
      <c r="B59" s="14"/>
      <c r="C59" s="14"/>
      <c r="D59" s="14">
        <f>C59-B59</f>
        <v>0</v>
      </c>
    </row>
    <row r="60" spans="1:4" ht="12.75">
      <c r="A60" s="10" t="s">
        <v>94</v>
      </c>
      <c r="B60" s="14"/>
      <c r="C60" s="14"/>
      <c r="D60" s="14">
        <f>C60-B60</f>
        <v>0</v>
      </c>
    </row>
    <row r="61" spans="1:4" ht="12.75">
      <c r="A61" s="15"/>
      <c r="B61" s="18"/>
      <c r="C61" s="18"/>
      <c r="D61" s="25"/>
    </row>
    <row r="62" spans="1:4" s="19" customFormat="1" ht="12.75">
      <c r="A62" s="7" t="s">
        <v>57</v>
      </c>
      <c r="B62" s="24">
        <f>B2+B9+B15+B20+B30+B34+B38+B50</f>
        <v>0</v>
      </c>
      <c r="C62" s="24">
        <f>SUM(C2+C9+C15+C20+C30+C34+C38+C50)</f>
        <v>0</v>
      </c>
      <c r="D62" s="24">
        <f>C62-B62</f>
        <v>0</v>
      </c>
    </row>
    <row r="64" ht="12.75">
      <c r="A64" s="19" t="s">
        <v>95</v>
      </c>
    </row>
  </sheetData>
  <printOptions horizontalCentered="1"/>
  <pageMargins left="0.7875" right="0.7875" top="1.2402777777777778" bottom="2.070138888888888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pierrick audran</dc:creator>
  <cp:keywords/>
  <dc:description/>
  <cp:lastModifiedBy>Bedard</cp:lastModifiedBy>
  <cp:lastPrinted>2008-02-14T16:45:00Z</cp:lastPrinted>
  <dcterms:created xsi:type="dcterms:W3CDTF">2001-02-05T17:02:46Z</dcterms:created>
  <dcterms:modified xsi:type="dcterms:W3CDTF">2008-03-05T10:33:26Z</dcterms:modified>
  <cp:category/>
  <cp:version/>
  <cp:contentType/>
  <cp:contentStatus/>
  <cp:revision>1</cp:revision>
</cp:coreProperties>
</file>