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jpeg" ContentType="image/jpeg"/>
  <Override PartName="/xl/media/image2.jpeg" ContentType="image/jpeg"/>
  <Override PartName="/xl/media/image3.png" ContentType="image/png"/>
  <Override PartName="/xl/tables/table1.xml" ContentType="application/vnd.openxmlformats-officedocument.spreadsheetml.table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C" sheetId="1" state="visible" r:id="rId2"/>
    <sheet name="TRANSPORT" sheetId="2" state="hidden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BC!$A$1:$K$66</definedName>
    <definedName function="false" hidden="false" name="ACHAT" vbProcedure="false">#REF!</definedName>
    <definedName function="false" hidden="false" name="FF" vbProcedure="false">#REF!</definedName>
    <definedName function="false" hidden="false" name="ffixes" vbProcedure="false">[1]resume!$M$5</definedName>
    <definedName function="false" hidden="false" name="sf" vbProcedure="false">'[2]Liste SF + EMB'!$A$1:$XFD$1048576</definedName>
    <definedName function="false" hidden="false" name="TRANSP" vbProcedure="false">'[3]resume '!$Q$5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J9" authorId="0">
      <text>
        <r>
          <rPr>
            <sz val="11"/>
            <color rgb="FF000000"/>
            <rFont val="Calibri"/>
            <family val="2"/>
            <charset val="1"/>
          </rPr>
          <t xml:space="preserve">Mathilde HOUSSIN:
</t>
        </r>
        <r>
          <rPr>
            <sz val="9"/>
            <color rgb="FF000000"/>
            <rFont val="Tahoma"/>
            <family val="2"/>
            <charset val="1"/>
          </rPr>
          <t xml:space="preserve">Il est important de saisir votre département pour le calcul des frais de transport.
Merci </t>
        </r>
      </text>
    </comment>
  </commentList>
</comments>
</file>

<file path=xl/sharedStrings.xml><?xml version="1.0" encoding="utf-8"?>
<sst xmlns="http://schemas.openxmlformats.org/spreadsheetml/2006/main" count="141" uniqueCount="103">
  <si>
    <t xml:space="preserve">Chevaliers d'Argouges • 826, route de l'Aubannerie • ZA La Busnouvière • 50860 MOYON VILLAGES • 02 33 56 56 87</t>
  </si>
  <si>
    <t xml:space="preserve">BON DE COMMANDE ENTREPRISE/COLLECTIVITÉS NOEL 2025</t>
  </si>
  <si>
    <t xml:space="preserve">ADRESSE DE FACTURATION</t>
  </si>
  <si>
    <r>
      <rPr>
        <b val="true"/>
        <sz val="16"/>
        <rFont val="Aptos"/>
        <family val="2"/>
        <charset val="1"/>
      </rPr>
      <t xml:space="preserve">ADRESSE DE LIVRAISON</t>
    </r>
    <r>
      <rPr>
        <b val="true"/>
        <sz val="11"/>
        <rFont val="Aptos"/>
        <family val="2"/>
        <charset val="1"/>
      </rPr>
      <t xml:space="preserve"> (SI DIFFÉRENTE)</t>
    </r>
  </si>
  <si>
    <t xml:space="preserve">ETABLISSEMENT :</t>
  </si>
  <si>
    <t xml:space="preserve">(cliquez ici pour saisir)</t>
  </si>
  <si>
    <t xml:space="preserve">ADRESSE :</t>
  </si>
  <si>
    <t xml:space="preserve">NOM :</t>
  </si>
  <si>
    <t xml:space="preserve">CODE POSTAL :</t>
  </si>
  <si>
    <t xml:space="preserve">VILLE :</t>
  </si>
  <si>
    <t xml:space="preserve">CONTACT :</t>
  </si>
  <si>
    <t xml:space="preserve">DÉPARTEMENT </t>
  </si>
  <si>
    <t xml:space="preserve">TELEPHONE :</t>
  </si>
  <si>
    <t xml:space="preserve">PORTABLE :</t>
  </si>
  <si>
    <t xml:space="preserve">DATE DE LIVRAISON SOUHAITÉE :</t>
  </si>
  <si>
    <t xml:space="preserve">E-MAIL :</t>
  </si>
  <si>
    <t xml:space="preserve">CODE ARTICLE</t>
  </si>
  <si>
    <t xml:space="preserve">DESIGNATION</t>
  </si>
  <si>
    <t xml:space="preserve">POIDS NET</t>
  </si>
  <si>
    <t xml:space="preserve">TX
TVA</t>
  </si>
  <si>
    <t xml:space="preserve">QUANTITÉ</t>
  </si>
  <si>
    <t xml:space="preserve">TARIF
PUBLIC TTC</t>
  </si>
  <si>
    <t xml:space="preserve">TARIF
REMISÉ TTC</t>
  </si>
  <si>
    <t xml:space="preserve">PRIX 
REMISÉ HT</t>
  </si>
  <si>
    <t xml:space="preserve">TOTAL REMISÉ TTC</t>
  </si>
  <si>
    <t xml:space="preserve">TOTAL REMISÉ HT</t>
  </si>
  <si>
    <t xml:space="preserve">COFFRET PERSONNALISABLE ASSORTIMENT DE 4 CHOCOLATS*</t>
  </si>
  <si>
    <t xml:space="preserve">40g</t>
  </si>
  <si>
    <t xml:space="preserve">COFFRET PERSONNALISABLE ASSORTIMENT DE 12 CHOCOLATS*</t>
  </si>
  <si>
    <t xml:space="preserve">120g</t>
  </si>
  <si>
    <t xml:space="preserve">COFFRET PERSONNALISABLE BOUCHEES NOISETTES LAIT*</t>
  </si>
  <si>
    <t xml:space="preserve">100g</t>
  </si>
  <si>
    <t xml:space="preserve">COFFRET PERSONNALISABLE ASSORTIMENT DE MENDIANTS*</t>
  </si>
  <si>
    <t xml:space="preserve">150g</t>
  </si>
  <si>
    <t xml:space="preserve">COFFRET PERSONNALISABLE ASSORTIMENT DE TUILES*</t>
  </si>
  <si>
    <t xml:space="preserve">140g</t>
  </si>
  <si>
    <t xml:space="preserve">CUBE BARRE CROUSTILLANTES CÉRÉALES/POPCORN LAIT</t>
  </si>
  <si>
    <t xml:space="preserve">CUBE TUILE LAIT/CARAMEL</t>
  </si>
  <si>
    <t xml:space="preserve">130g</t>
  </si>
  <si>
    <t xml:space="preserve">CUBE ASSORTIMENT MENDIANTS</t>
  </si>
  <si>
    <t xml:space="preserve">110g</t>
  </si>
  <si>
    <t xml:space="preserve">GUIMAUVE ENROBEES LAIT CUBE</t>
  </si>
  <si>
    <t xml:space="preserve">50g</t>
  </si>
  <si>
    <t xml:space="preserve">CHOCOLAT A CASSER LT LENTILLES COLOREES </t>
  </si>
  <si>
    <t xml:space="preserve">300g</t>
  </si>
  <si>
    <t xml:space="preserve">DUO DE SUCETTES LAIT BIO/ÉQUITABLE</t>
  </si>
  <si>
    <t xml:space="preserve">BOITE A GOUTER GARNIE</t>
  </si>
  <si>
    <t xml:space="preserve">80g</t>
  </si>
  <si>
    <t xml:space="preserve">PERE NOEL NOIR BIO/EQUITABLE</t>
  </si>
  <si>
    <t xml:space="preserve">60g</t>
  </si>
  <si>
    <t xml:space="preserve">PÈRE NOEL LAIT BIO/EQUITABLE</t>
  </si>
  <si>
    <t xml:space="preserve">LANGUE DE CHAT LAIT/CARAMEL</t>
  </si>
  <si>
    <t xml:space="preserve">90g</t>
  </si>
  <si>
    <t xml:space="preserve">MINI BOURRICHE D'HUITRES PRALINÉ</t>
  </si>
  <si>
    <t xml:space="preserve">105g</t>
  </si>
  <si>
    <t xml:space="preserve">BALLOTIN 30 CHOCOLATS NOIR LAIT BLANC</t>
  </si>
  <si>
    <t xml:space="preserve">BALLOTIN 15 CHOCOLATS NOIR LAIT BLANC</t>
  </si>
  <si>
    <t xml:space="preserve">BALLOTIN 15 CHOCOLATS NOIR  </t>
  </si>
  <si>
    <t xml:space="preserve">MINI BALLOTIN 4 CHOCOLATS</t>
  </si>
  <si>
    <t xml:space="preserve">COFFRET DE NOEL - ASS 25 CHOCOLATS</t>
  </si>
  <si>
    <t xml:space="preserve">250g</t>
  </si>
  <si>
    <t xml:space="preserve">COFFRET DE NOEL - ASS 36 CHOCOLATS</t>
  </si>
  <si>
    <t xml:space="preserve">360g</t>
  </si>
  <si>
    <t xml:space="preserve">COFFRET ASSORTIMENT DE TUILES </t>
  </si>
  <si>
    <t xml:space="preserve">280g</t>
  </si>
  <si>
    <t xml:space="preserve">3 CUBES DE TUILES</t>
  </si>
  <si>
    <t xml:space="preserve">180g</t>
  </si>
  <si>
    <t xml:space="preserve">BALLOTIN ASSORTIMENT DE MENDIANTS</t>
  </si>
  <si>
    <t xml:space="preserve">BALLOTIN CHOCOLATS NOIR ET LAIT BIO/EQUITABLE</t>
  </si>
  <si>
    <t xml:space="preserve">BALLOTIN CHOCOLAT NOIR BIO/EQUITABLE</t>
  </si>
  <si>
    <t xml:space="preserve">BALLOTIN TRUFFES NOIR BIO/EQUITABLE</t>
  </si>
  <si>
    <t xml:space="preserve">160g</t>
  </si>
  <si>
    <t xml:space="preserve">BALLOTIN ORANGETTES NOIR</t>
  </si>
  <si>
    <t xml:space="preserve">BALLOTIN CITRONETTES NOIR</t>
  </si>
  <si>
    <t xml:space="preserve">170g</t>
  </si>
  <si>
    <t xml:space="preserve">BALLOTIN MANGUE-PASSION LAIT</t>
  </si>
  <si>
    <t xml:space="preserve">BALLOTIN CADEAU ASSORTIMENT DE CHOCOLATS NOIR - LAIT - BLANC</t>
  </si>
  <si>
    <t xml:space="preserve">BALLOTIN CADEAU ASSORTIMENT DE CHOCOLATS NOIR - LAIT</t>
  </si>
  <si>
    <t xml:space="preserve">175g</t>
  </si>
  <si>
    <t xml:space="preserve">BALLOTIN CADEAU ASSORTIMENT DE CHOCOLATS NOIR</t>
  </si>
  <si>
    <t xml:space="preserve">185g</t>
  </si>
  <si>
    <t xml:space="preserve">BALLOTIN PLAISIR D'OFFRIR NOIR - LAIT BIO/EQUITABLE</t>
  </si>
  <si>
    <t xml:space="preserve">320g</t>
  </si>
  <si>
    <t xml:space="preserve">ASSORTIMENT DE ROCHERS PRALINES NOIR - LAIT</t>
  </si>
  <si>
    <t xml:space="preserve">164g</t>
  </si>
  <si>
    <t xml:space="preserve">COFFRET VINTAGE</t>
  </si>
  <si>
    <t xml:space="preserve">COFFRET PRESTIGE</t>
  </si>
  <si>
    <t xml:space="preserve">290g</t>
  </si>
  <si>
    <t xml:space="preserve">COFFRET ASSORTIMENT DE CHOCOLATS NOIR - LAIT BIO/EQUITABLE</t>
  </si>
  <si>
    <t xml:space="preserve">SAC KRAFT BLANC CDA 18X8X23 CM</t>
  </si>
  <si>
    <t xml:space="preserve">-</t>
  </si>
  <si>
    <t xml:space="preserve">SAC KRAFT BLEU CDA 23X12X31 CM</t>
  </si>
  <si>
    <t xml:space="preserve">SAC KRAFT BRUN CDA 35X14X35 CM</t>
  </si>
  <si>
    <t xml:space="preserve">GRAND SAC PAPIER </t>
  </si>
  <si>
    <t xml:space="preserve">CARTE DE VŒUX</t>
  </si>
  <si>
    <r>
      <rPr>
        <b val="true"/>
        <sz val="10.5"/>
        <color rgb="FF7D3F2D"/>
        <rFont val="Aptos"/>
        <family val="2"/>
        <charset val="1"/>
      </rPr>
      <t xml:space="preserve">*Pour les coffrets personnalisables, le visuel est à fournir au moment du passage de la commande. 
Sans visuel fourni, le visuel « Joyeux Noël » sera sélectionné par défaut.
------------------------------------------
</t>
    </r>
    <r>
      <rPr>
        <sz val="10.5"/>
        <color rgb="FF000000"/>
        <rFont val="Aptos"/>
        <family val="2"/>
        <charset val="1"/>
      </rPr>
      <t xml:space="preserve">Les frais de port sont calculés en fonction du montant de votre commande et du lieu de livraison.
Frais de port offerts pour les commandes supérieures à 800€ HT.
Mode de règlement : chèque ou virement à réception de la facture.</t>
    </r>
  </si>
  <si>
    <t xml:space="preserve">NOMBRE D'ARTICLES</t>
  </si>
  <si>
    <t xml:space="preserve">MONTANT TOTAL HT</t>
  </si>
  <si>
    <t xml:space="preserve">FRAIS DE PORT HT </t>
  </si>
  <si>
    <t xml:space="preserve">MONTANT TVA</t>
  </si>
  <si>
    <t xml:space="preserve">MONTANT TOTAL TTC</t>
  </si>
  <si>
    <t xml:space="preserve">DPT</t>
  </si>
  <si>
    <t xml:space="preserve">STEF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</si>
</sst>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€&quot;_-;\-* #,##0.00&quot; €&quot;_-;_-* \-??&quot; €&quot;_-;_-@_-"/>
    <numFmt numFmtId="166" formatCode="0.00"/>
    <numFmt numFmtId="167" formatCode="0\ %"/>
    <numFmt numFmtId="168" formatCode="0.00\ %"/>
    <numFmt numFmtId="169" formatCode="0.000"/>
    <numFmt numFmtId="170" formatCode="#,##0"/>
    <numFmt numFmtId="171" formatCode="General"/>
    <numFmt numFmtId="172" formatCode="0"/>
    <numFmt numFmtId="173" formatCode="0.0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b val="true"/>
      <sz val="9"/>
      <color rgb="FF000000"/>
      <name val="Aptos"/>
      <family val="2"/>
      <charset val="1"/>
    </font>
    <font>
      <sz val="11"/>
      <color rgb="FF000000"/>
      <name val="Aptos"/>
      <family val="2"/>
      <charset val="1"/>
    </font>
    <font>
      <sz val="10"/>
      <color rgb="FF000000"/>
      <name val="Aptos"/>
      <family val="2"/>
      <charset val="1"/>
    </font>
    <font>
      <sz val="9"/>
      <color rgb="FFFFFFFF"/>
      <name val="Aptos"/>
      <family val="2"/>
      <charset val="1"/>
    </font>
    <font>
      <b val="true"/>
      <sz val="20"/>
      <color rgb="FF7D3F2D"/>
      <name val="Aptos"/>
      <family val="2"/>
      <charset val="1"/>
    </font>
    <font>
      <sz val="10"/>
      <name val="Aptos"/>
      <family val="2"/>
      <charset val="1"/>
    </font>
    <font>
      <b val="true"/>
      <sz val="16"/>
      <name val="Aptos"/>
      <family val="2"/>
      <charset val="1"/>
    </font>
    <font>
      <b val="true"/>
      <sz val="11"/>
      <name val="Aptos"/>
      <family val="2"/>
      <charset val="1"/>
    </font>
    <font>
      <b val="true"/>
      <sz val="9"/>
      <name val="Aptos"/>
      <family val="2"/>
      <charset val="1"/>
    </font>
    <font>
      <sz val="10"/>
      <color rgb="FF002060"/>
      <name val="Aptos"/>
      <family val="2"/>
      <charset val="1"/>
    </font>
    <font>
      <sz val="10"/>
      <color rgb="FFC64541"/>
      <name val="Aptos"/>
      <family val="2"/>
      <charset val="1"/>
    </font>
    <font>
      <sz val="11"/>
      <color rgb="FFC64541"/>
      <name val="Aptos"/>
      <family val="2"/>
      <charset val="1"/>
    </font>
    <font>
      <b val="true"/>
      <sz val="8"/>
      <color rgb="FF183D6D"/>
      <name val="Aptos"/>
      <family val="2"/>
      <charset val="1"/>
    </font>
    <font>
      <b val="true"/>
      <sz val="10"/>
      <color rgb="FF000000"/>
      <name val="Aptos"/>
      <family val="2"/>
      <charset val="1"/>
    </font>
    <font>
      <b val="true"/>
      <sz val="10"/>
      <color rgb="FFFFFFFF"/>
      <name val="Aptos"/>
      <family val="2"/>
      <charset val="1"/>
    </font>
    <font>
      <b val="true"/>
      <i val="true"/>
      <sz val="10"/>
      <color rgb="FFFFFFFF"/>
      <name val="Aptos"/>
      <family val="2"/>
      <charset val="1"/>
    </font>
    <font>
      <b val="true"/>
      <sz val="10"/>
      <name val="Aptos"/>
      <family val="2"/>
      <charset val="1"/>
    </font>
    <font>
      <i val="true"/>
      <sz val="10"/>
      <color rgb="FF000000"/>
      <name val="Aptos"/>
      <family val="2"/>
      <charset val="1"/>
    </font>
    <font>
      <i val="true"/>
      <sz val="9"/>
      <color rgb="FF000000"/>
      <name val="Aptos"/>
      <family val="2"/>
      <charset val="1"/>
    </font>
    <font>
      <b val="true"/>
      <sz val="10.5"/>
      <color rgb="FF7D3F2D"/>
      <name val="Aptos"/>
      <family val="2"/>
      <charset val="1"/>
    </font>
    <font>
      <sz val="10.5"/>
      <color rgb="FF000000"/>
      <name val="Aptos"/>
      <family val="2"/>
      <charset val="1"/>
    </font>
    <font>
      <b val="true"/>
      <i val="true"/>
      <sz val="8"/>
      <color rgb="FFFFFFFF"/>
      <name val="Aptos"/>
      <family val="2"/>
      <charset val="1"/>
    </font>
    <font>
      <sz val="9"/>
      <color rgb="FF000000"/>
      <name val="Tahoma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CAF82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7D3F2D"/>
        <bgColor rgb="FF993366"/>
      </patternFill>
    </fill>
    <fill>
      <patternFill patternType="solid">
        <fgColor rgb="FF008000"/>
        <bgColor rgb="FF008080"/>
      </patternFill>
    </fill>
    <fill>
      <patternFill patternType="solid">
        <fgColor rgb="FFADB9CA"/>
        <bgColor rgb="FF99CCFF"/>
      </patternFill>
    </fill>
    <fill>
      <patternFill patternType="solid">
        <fgColor rgb="FFE2F0D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medium"/>
      <right/>
      <top style="hair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3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3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4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4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0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5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1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7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7" borderId="1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nétaire 2" xfId="20"/>
    <cellStyle name="Monétaire 2 3 4" xfId="21"/>
    <cellStyle name="Normal 2" xfId="22"/>
    <cellStyle name="Normal 2 2" xfId="23"/>
  </cellStyles>
  <dxfs count="4">
    <dxf>
      <fill>
        <patternFill patternType="solid">
          <fgColor rgb="FF7D3F2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C64541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CAF8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7D3F2D"/>
      <rgbColor rgb="FF993366"/>
      <rgbColor rgb="FF183D6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2.jpeg"/><Relationship Id="rId4" Type="http://schemas.openxmlformats.org/officeDocument/2006/relationships/image" Target="../media/image2.jpeg"/><Relationship Id="rId5" Type="http://schemas.openxmlformats.org/officeDocument/2006/relationships/image" Target="../media/image2.jpeg"/><Relationship Id="rId6" Type="http://schemas.openxmlformats.org/officeDocument/2006/relationships/image" Target="../media/image2.jpeg"/><Relationship Id="rId7" Type="http://schemas.openxmlformats.org/officeDocument/2006/relationships/image" Target="../media/image2.jpeg"/><Relationship Id="rId8" Type="http://schemas.openxmlformats.org/officeDocument/2006/relationships/image" Target="../media/image2.jpeg"/><Relationship Id="rId9" Type="http://schemas.openxmlformats.org/officeDocument/2006/relationships/image" Target="../media/image2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Relationship Id="rId17" Type="http://schemas.openxmlformats.org/officeDocument/2006/relationships/image" Target="../media/image2.jpeg"/><Relationship Id="rId18" Type="http://schemas.openxmlformats.org/officeDocument/2006/relationships/image" Target="../media/image2.jpeg"/><Relationship Id="rId19" Type="http://schemas.openxmlformats.org/officeDocument/2006/relationships/image" Target="../media/image2.jpeg"/><Relationship Id="rId20" Type="http://schemas.openxmlformats.org/officeDocument/2006/relationships/image" Target="../media/image2.jpeg"/><Relationship Id="rId21" Type="http://schemas.openxmlformats.org/officeDocument/2006/relationships/image" Target="../media/image2.jpeg"/><Relationship Id="rId22" Type="http://schemas.openxmlformats.org/officeDocument/2006/relationships/image" Target="../media/image2.jpeg"/><Relationship Id="rId23" Type="http://schemas.openxmlformats.org/officeDocument/2006/relationships/image" Target="../media/image2.jpeg"/><Relationship Id="rId24" Type="http://schemas.openxmlformats.org/officeDocument/2006/relationships/image" Target="../media/image2.jpeg"/><Relationship Id="rId25" Type="http://schemas.openxmlformats.org/officeDocument/2006/relationships/image" Target="../media/image1.jpeg"/><Relationship Id="rId26" Type="http://schemas.openxmlformats.org/officeDocument/2006/relationships/image" Target="../media/image1.jpeg"/><Relationship Id="rId27" Type="http://schemas.openxmlformats.org/officeDocument/2006/relationships/image" Target="../media/image1.jpeg"/><Relationship Id="rId28" Type="http://schemas.openxmlformats.org/officeDocument/2006/relationships/image" Target="../media/image1.jpeg"/><Relationship Id="rId29" Type="http://schemas.openxmlformats.org/officeDocument/2006/relationships/image" Target="../media/image1.jpeg"/><Relationship Id="rId30" Type="http://schemas.openxmlformats.org/officeDocument/2006/relationships/image" Target="../media/image1.jpeg"/><Relationship Id="rId31" Type="http://schemas.openxmlformats.org/officeDocument/2006/relationships/image" Target="../media/image1.jpeg"/><Relationship Id="rId32" Type="http://schemas.openxmlformats.org/officeDocument/2006/relationships/image" Target="../media/image1.jpeg"/><Relationship Id="rId33" Type="http://schemas.openxmlformats.org/officeDocument/2006/relationships/image" Target="../media/image1.jpeg"/><Relationship Id="rId34" Type="http://schemas.openxmlformats.org/officeDocument/2006/relationships/image" Target="../media/image1.jpeg"/><Relationship Id="rId35" Type="http://schemas.openxmlformats.org/officeDocument/2006/relationships/image" Target="../media/image1.jpeg"/><Relationship Id="rId36" Type="http://schemas.openxmlformats.org/officeDocument/2006/relationships/image" Target="../media/image1.jpeg"/><Relationship Id="rId37" Type="http://schemas.openxmlformats.org/officeDocument/2006/relationships/image" Target="../media/image1.jpeg"/><Relationship Id="rId38" Type="http://schemas.openxmlformats.org/officeDocument/2006/relationships/image" Target="../media/image1.jpeg"/><Relationship Id="rId39" Type="http://schemas.openxmlformats.org/officeDocument/2006/relationships/image" Target="../media/image1.jpeg"/><Relationship Id="rId40" Type="http://schemas.openxmlformats.org/officeDocument/2006/relationships/image" Target="../media/image1.jpeg"/><Relationship Id="rId41" Type="http://schemas.openxmlformats.org/officeDocument/2006/relationships/image" Target="../media/image1.jpeg"/><Relationship Id="rId42" Type="http://schemas.openxmlformats.org/officeDocument/2006/relationships/image" Target="../media/image1.jpeg"/><Relationship Id="rId43" Type="http://schemas.openxmlformats.org/officeDocument/2006/relationships/image" Target="../media/image1.jpeg"/><Relationship Id="rId44" Type="http://schemas.openxmlformats.org/officeDocument/2006/relationships/image" Target="../media/image1.jpeg"/><Relationship Id="rId45" Type="http://schemas.openxmlformats.org/officeDocument/2006/relationships/image" Target="../media/image1.jpeg"/><Relationship Id="rId46" Type="http://schemas.openxmlformats.org/officeDocument/2006/relationships/image" Target="../media/image1.jpeg"/><Relationship Id="rId47" Type="http://schemas.openxmlformats.org/officeDocument/2006/relationships/image" Target="../media/image1.jpeg"/><Relationship Id="rId48" Type="http://schemas.openxmlformats.org/officeDocument/2006/relationships/image" Target="../media/image1.jpeg"/><Relationship Id="rId49" Type="http://schemas.openxmlformats.org/officeDocument/2006/relationships/image" Target="../media/image1.jpeg"/><Relationship Id="rId50" Type="http://schemas.openxmlformats.org/officeDocument/2006/relationships/image" Target="../media/image1.jpeg"/><Relationship Id="rId51" Type="http://schemas.openxmlformats.org/officeDocument/2006/relationships/image" Target="../media/image2.jpeg"/><Relationship Id="rId52" Type="http://schemas.openxmlformats.org/officeDocument/2006/relationships/image" Target="../media/image2.jpeg"/><Relationship Id="rId53" Type="http://schemas.openxmlformats.org/officeDocument/2006/relationships/image" Target="../media/image2.jpeg"/><Relationship Id="rId54" Type="http://schemas.openxmlformats.org/officeDocument/2006/relationships/image" Target="../media/image2.jpeg"/><Relationship Id="rId55" Type="http://schemas.openxmlformats.org/officeDocument/2006/relationships/image" Target="../media/image2.jpeg"/><Relationship Id="rId56" Type="http://schemas.openxmlformats.org/officeDocument/2006/relationships/image" Target="../media/image2.jpeg"/><Relationship Id="rId57" Type="http://schemas.openxmlformats.org/officeDocument/2006/relationships/image" Target="../media/image2.jpeg"/><Relationship Id="rId58" Type="http://schemas.openxmlformats.org/officeDocument/2006/relationships/image" Target="../media/image2.jpeg"/><Relationship Id="rId59" Type="http://schemas.openxmlformats.org/officeDocument/2006/relationships/image" Target="../media/image1.jpeg"/><Relationship Id="rId60" Type="http://schemas.openxmlformats.org/officeDocument/2006/relationships/image" Target="../media/image1.jpeg"/><Relationship Id="rId61" Type="http://schemas.openxmlformats.org/officeDocument/2006/relationships/image" Target="../media/image1.jpeg"/><Relationship Id="rId62" Type="http://schemas.openxmlformats.org/officeDocument/2006/relationships/image" Target="../media/image1.jpeg"/><Relationship Id="rId63" Type="http://schemas.openxmlformats.org/officeDocument/2006/relationships/image" Target="../media/image1.jpeg"/><Relationship Id="rId64" Type="http://schemas.openxmlformats.org/officeDocument/2006/relationships/image" Target="../media/image1.jpeg"/><Relationship Id="rId65" Type="http://schemas.openxmlformats.org/officeDocument/2006/relationships/image" Target="../media/image1.jpeg"/><Relationship Id="rId66" Type="http://schemas.openxmlformats.org/officeDocument/2006/relationships/image" Target="../media/image1.jpeg"/><Relationship Id="rId67" Type="http://schemas.openxmlformats.org/officeDocument/2006/relationships/image" Target="../media/image2.jpeg"/><Relationship Id="rId68" Type="http://schemas.openxmlformats.org/officeDocument/2006/relationships/image" Target="../media/image2.jpeg"/><Relationship Id="rId69" Type="http://schemas.openxmlformats.org/officeDocument/2006/relationships/image" Target="../media/image2.jpeg"/><Relationship Id="rId70" Type="http://schemas.openxmlformats.org/officeDocument/2006/relationships/image" Target="../media/image2.jpeg"/><Relationship Id="rId71" Type="http://schemas.openxmlformats.org/officeDocument/2006/relationships/image" Target="../media/image2.jpeg"/><Relationship Id="rId72" Type="http://schemas.openxmlformats.org/officeDocument/2006/relationships/image" Target="../media/image2.jpeg"/><Relationship Id="rId73" Type="http://schemas.openxmlformats.org/officeDocument/2006/relationships/image" Target="../media/image2.jpeg"/><Relationship Id="rId74" Type="http://schemas.openxmlformats.org/officeDocument/2006/relationships/image" Target="../media/image1.jpeg"/><Relationship Id="rId75" Type="http://schemas.openxmlformats.org/officeDocument/2006/relationships/image" Target="../media/image1.jpeg"/><Relationship Id="rId76" Type="http://schemas.openxmlformats.org/officeDocument/2006/relationships/image" Target="../media/image1.jpeg"/><Relationship Id="rId77" Type="http://schemas.openxmlformats.org/officeDocument/2006/relationships/image" Target="../media/image1.jpeg"/><Relationship Id="rId78" Type="http://schemas.openxmlformats.org/officeDocument/2006/relationships/image" Target="../media/image1.jpeg"/><Relationship Id="rId79" Type="http://schemas.openxmlformats.org/officeDocument/2006/relationships/image" Target="../media/image1.jpeg"/><Relationship Id="rId80" Type="http://schemas.openxmlformats.org/officeDocument/2006/relationships/image" Target="../media/image1.jpeg"/><Relationship Id="rId81" Type="http://schemas.openxmlformats.org/officeDocument/2006/relationships/image" Target="../media/image1.jpeg"/><Relationship Id="rId82" Type="http://schemas.openxmlformats.org/officeDocument/2006/relationships/image" Target="../media/image2.jpeg"/><Relationship Id="rId83" Type="http://schemas.openxmlformats.org/officeDocument/2006/relationships/image" Target="../media/image2.jpeg"/><Relationship Id="rId84" Type="http://schemas.openxmlformats.org/officeDocument/2006/relationships/image" Target="../media/image2.jpeg"/><Relationship Id="rId85" Type="http://schemas.openxmlformats.org/officeDocument/2006/relationships/image" Target="../media/image2.jpeg"/><Relationship Id="rId86" Type="http://schemas.openxmlformats.org/officeDocument/2006/relationships/image" Target="../media/image2.jpeg"/><Relationship Id="rId87" Type="http://schemas.openxmlformats.org/officeDocument/2006/relationships/image" Target="../media/image2.jpeg"/><Relationship Id="rId88" Type="http://schemas.openxmlformats.org/officeDocument/2006/relationships/image" Target="../media/image2.jpeg"/><Relationship Id="rId89" Type="http://schemas.openxmlformats.org/officeDocument/2006/relationships/image" Target="../media/image2.jpeg"/><Relationship Id="rId90" Type="http://schemas.openxmlformats.org/officeDocument/2006/relationships/image" Target="../media/image1.jpeg"/><Relationship Id="rId91" Type="http://schemas.openxmlformats.org/officeDocument/2006/relationships/image" Target="../media/image3.png"/><Relationship Id="rId92" Type="http://schemas.openxmlformats.org/officeDocument/2006/relationships/image" Target="../media/image1.jpeg"/><Relationship Id="rId93" Type="http://schemas.openxmlformats.org/officeDocument/2006/relationships/image" Target="../media/image1.jpeg"/><Relationship Id="rId94" Type="http://schemas.openxmlformats.org/officeDocument/2006/relationships/image" Target="../media/image1.jpeg"/><Relationship Id="rId95" Type="http://schemas.openxmlformats.org/officeDocument/2006/relationships/image" Target="../media/image1.jpeg"/><Relationship Id="rId96" Type="http://schemas.openxmlformats.org/officeDocument/2006/relationships/image" Target="../media/image1.jpeg"/><Relationship Id="rId97" Type="http://schemas.openxmlformats.org/officeDocument/2006/relationships/image" Target="../media/image1.jpeg"/><Relationship Id="rId98" Type="http://schemas.openxmlformats.org/officeDocument/2006/relationships/image" Target="../media/image1.jpeg"/><Relationship Id="rId99" Type="http://schemas.openxmlformats.org/officeDocument/2006/relationships/image" Target="../media/image1.jpeg"/><Relationship Id="rId100" Type="http://schemas.openxmlformats.org/officeDocument/2006/relationships/image" Target="../media/image1.jpeg"/><Relationship Id="rId101" Type="http://schemas.openxmlformats.org/officeDocument/2006/relationships/image" Target="../media/image1.jpeg"/><Relationship Id="rId102" Type="http://schemas.openxmlformats.org/officeDocument/2006/relationships/image" Target="../media/image1.jpeg"/><Relationship Id="rId103" Type="http://schemas.openxmlformats.org/officeDocument/2006/relationships/image" Target="../media/image1.jpeg"/><Relationship Id="rId104" Type="http://schemas.openxmlformats.org/officeDocument/2006/relationships/image" Target="../media/image1.jpeg"/><Relationship Id="rId105" Type="http://schemas.openxmlformats.org/officeDocument/2006/relationships/image" Target="../media/image1.jpeg"/><Relationship Id="rId106" Type="http://schemas.openxmlformats.org/officeDocument/2006/relationships/image" Target="../media/image1.jpeg"/><Relationship Id="rId107" Type="http://schemas.openxmlformats.org/officeDocument/2006/relationships/image" Target="../media/image1.jpeg"/><Relationship Id="rId108" Type="http://schemas.openxmlformats.org/officeDocument/2006/relationships/image" Target="../media/image1.jpeg"/><Relationship Id="rId109" Type="http://schemas.openxmlformats.org/officeDocument/2006/relationships/image" Target="../media/image1.jpeg"/><Relationship Id="rId110" Type="http://schemas.openxmlformats.org/officeDocument/2006/relationships/image" Target="../media/image1.jpeg"/><Relationship Id="rId111" Type="http://schemas.openxmlformats.org/officeDocument/2006/relationships/image" Target="../media/image1.jpeg"/><Relationship Id="rId112" Type="http://schemas.openxmlformats.org/officeDocument/2006/relationships/image" Target="../media/image1.jpeg"/><Relationship Id="rId113" Type="http://schemas.openxmlformats.org/officeDocument/2006/relationships/image" Target="../media/image1.jpeg"/><Relationship Id="rId114" Type="http://schemas.openxmlformats.org/officeDocument/2006/relationships/image" Target="../media/image1.jpeg"/><Relationship Id="rId115" Type="http://schemas.openxmlformats.org/officeDocument/2006/relationships/image" Target="../media/image1.jpeg"/><Relationship Id="rId116" Type="http://schemas.openxmlformats.org/officeDocument/2006/relationships/image" Target="../media/image1.jpeg"/><Relationship Id="rId117" Type="http://schemas.openxmlformats.org/officeDocument/2006/relationships/image" Target="../media/image1.jpeg"/><Relationship Id="rId118" Type="http://schemas.openxmlformats.org/officeDocument/2006/relationships/image" Target="../media/image1.jpeg"/><Relationship Id="rId119" Type="http://schemas.openxmlformats.org/officeDocument/2006/relationships/image" Target="../media/image1.jpeg"/><Relationship Id="rId120" Type="http://schemas.openxmlformats.org/officeDocument/2006/relationships/image" Target="../media/image1.jpeg"/><Relationship Id="rId121" Type="http://schemas.openxmlformats.org/officeDocument/2006/relationships/image" Target="../media/image1.jpeg"/><Relationship Id="rId122" Type="http://schemas.openxmlformats.org/officeDocument/2006/relationships/image" Target="../media/image1.jpeg"/><Relationship Id="rId123" Type="http://schemas.openxmlformats.org/officeDocument/2006/relationships/image" Target="../media/image1.jpeg"/><Relationship Id="rId124" Type="http://schemas.openxmlformats.org/officeDocument/2006/relationships/image" Target="../media/image1.jpeg"/><Relationship Id="rId125" Type="http://schemas.openxmlformats.org/officeDocument/2006/relationships/image" Target="../media/image1.jpeg"/><Relationship Id="rId126" Type="http://schemas.openxmlformats.org/officeDocument/2006/relationships/image" Target="../media/image1.jpeg"/><Relationship Id="rId127" Type="http://schemas.openxmlformats.org/officeDocument/2006/relationships/image" Target="../media/image1.jpeg"/><Relationship Id="rId128" Type="http://schemas.openxmlformats.org/officeDocument/2006/relationships/image" Target="../media/image1.jpeg"/><Relationship Id="rId129" Type="http://schemas.openxmlformats.org/officeDocument/2006/relationships/image" Target="../media/image1.jpeg"/><Relationship Id="rId130" Type="http://schemas.openxmlformats.org/officeDocument/2006/relationships/image" Target="../media/image1.jpeg"/><Relationship Id="rId131" Type="http://schemas.openxmlformats.org/officeDocument/2006/relationships/image" Target="../media/image1.jpeg"/><Relationship Id="rId132" Type="http://schemas.openxmlformats.org/officeDocument/2006/relationships/image" Target="../media/image1.jpeg"/><Relationship Id="rId133" Type="http://schemas.openxmlformats.org/officeDocument/2006/relationships/image" Target="../media/image1.jpeg"/><Relationship Id="rId134" Type="http://schemas.openxmlformats.org/officeDocument/2006/relationships/image" Target="../media/image1.jpeg"/><Relationship Id="rId135" Type="http://schemas.openxmlformats.org/officeDocument/2006/relationships/image" Target="../media/image1.jpeg"/><Relationship Id="rId136" Type="http://schemas.openxmlformats.org/officeDocument/2006/relationships/image" Target="../media/image1.jpeg"/><Relationship Id="rId137" Type="http://schemas.openxmlformats.org/officeDocument/2006/relationships/image" Target="../media/image1.jpeg"/><Relationship Id="rId138" Type="http://schemas.openxmlformats.org/officeDocument/2006/relationships/image" Target="../media/image1.jpeg"/><Relationship Id="rId139" Type="http://schemas.openxmlformats.org/officeDocument/2006/relationships/image" Target="../media/image1.jpeg"/><Relationship Id="rId140" Type="http://schemas.openxmlformats.org/officeDocument/2006/relationships/image" Target="../media/image1.jpeg"/><Relationship Id="rId14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0" name="Image 1" descr="AB copie.jpg"/>
        <xdr:cNvPicPr/>
      </xdr:nvPicPr>
      <xdr:blipFill>
        <a:blip r:embed="rId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1" name="Picture 6" descr="maxi lapin lait dét"/>
        <xdr:cNvPicPr/>
      </xdr:nvPicPr>
      <xdr:blipFill>
        <a:blip r:embed="rId2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2" name="Picture 6" descr="maxi lapin lait dét"/>
        <xdr:cNvPicPr/>
      </xdr:nvPicPr>
      <xdr:blipFill>
        <a:blip r:embed="rId3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3" name="Picture 6" descr="maxi lapin lait dét"/>
        <xdr:cNvPicPr/>
      </xdr:nvPicPr>
      <xdr:blipFill>
        <a:blip r:embed="rId4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4" name="Picture 6" descr="maxi lapin lait dét"/>
        <xdr:cNvPicPr/>
      </xdr:nvPicPr>
      <xdr:blipFill>
        <a:blip r:embed="rId5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5" name="Picture 6" descr="maxi lapin lait dét"/>
        <xdr:cNvPicPr/>
      </xdr:nvPicPr>
      <xdr:blipFill>
        <a:blip r:embed="rId6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6" name="Picture 6" descr="maxi lapin lait dét"/>
        <xdr:cNvPicPr/>
      </xdr:nvPicPr>
      <xdr:blipFill>
        <a:blip r:embed="rId7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7" name="Picture 6" descr="maxi lapin lait dét"/>
        <xdr:cNvPicPr/>
      </xdr:nvPicPr>
      <xdr:blipFill>
        <a:blip r:embed="rId8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" name="Picture 6" descr="maxi lapin lait dét"/>
        <xdr:cNvPicPr/>
      </xdr:nvPicPr>
      <xdr:blipFill>
        <a:blip r:embed="rId9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9" name="Image 3" descr="AB copie.jpg"/>
        <xdr:cNvPicPr/>
      </xdr:nvPicPr>
      <xdr:blipFill>
        <a:blip r:embed="rId1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0" name="Image 11" descr="AB copie.jpg"/>
        <xdr:cNvPicPr/>
      </xdr:nvPicPr>
      <xdr:blipFill>
        <a:blip r:embed="rId1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1" name="Image 3" descr="AB copie.jpg"/>
        <xdr:cNvPicPr/>
      </xdr:nvPicPr>
      <xdr:blipFill>
        <a:blip r:embed="rId12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2" name="Image 13" descr="AB copie.jpg"/>
        <xdr:cNvPicPr/>
      </xdr:nvPicPr>
      <xdr:blipFill>
        <a:blip r:embed="rId13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3" name="Image 3" descr="AB copie.jpg"/>
        <xdr:cNvPicPr/>
      </xdr:nvPicPr>
      <xdr:blipFill>
        <a:blip r:embed="rId14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4" name="Image 15" descr="AB copie.jpg"/>
        <xdr:cNvPicPr/>
      </xdr:nvPicPr>
      <xdr:blipFill>
        <a:blip r:embed="rId1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15" name="Image 16" descr="AB copie.jpg"/>
        <xdr:cNvPicPr/>
      </xdr:nvPicPr>
      <xdr:blipFill>
        <a:blip r:embed="rId1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16" name="Picture 6" descr="maxi lapin lait dét"/>
        <xdr:cNvPicPr/>
      </xdr:nvPicPr>
      <xdr:blipFill>
        <a:blip r:embed="rId17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17" name="Picture 6" descr="maxi lapin lait dét"/>
        <xdr:cNvPicPr/>
      </xdr:nvPicPr>
      <xdr:blipFill>
        <a:blip r:embed="rId18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18" name="Picture 6" descr="maxi lapin lait dét"/>
        <xdr:cNvPicPr/>
      </xdr:nvPicPr>
      <xdr:blipFill>
        <a:blip r:embed="rId19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19" name="Picture 6" descr="maxi lapin lait dét"/>
        <xdr:cNvPicPr/>
      </xdr:nvPicPr>
      <xdr:blipFill>
        <a:blip r:embed="rId20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20" name="Picture 6" descr="maxi lapin lait dét"/>
        <xdr:cNvPicPr/>
      </xdr:nvPicPr>
      <xdr:blipFill>
        <a:blip r:embed="rId21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21" name="Picture 6" descr="maxi lapin lait dét"/>
        <xdr:cNvPicPr/>
      </xdr:nvPicPr>
      <xdr:blipFill>
        <a:blip r:embed="rId22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22" name="Picture 6" descr="maxi lapin lait dét"/>
        <xdr:cNvPicPr/>
      </xdr:nvPicPr>
      <xdr:blipFill>
        <a:blip r:embed="rId23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23" name="Picture 6" descr="maxi lapin lait dét"/>
        <xdr:cNvPicPr/>
      </xdr:nvPicPr>
      <xdr:blipFill>
        <a:blip r:embed="rId24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4" name="Image 3" descr="AB copie.jpg"/>
        <xdr:cNvPicPr/>
      </xdr:nvPicPr>
      <xdr:blipFill>
        <a:blip r:embed="rId2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5" name="Image 26" descr="AB copie.jpg"/>
        <xdr:cNvPicPr/>
      </xdr:nvPicPr>
      <xdr:blipFill>
        <a:blip r:embed="rId2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6" name="Image 3" descr="AB copie.jpg"/>
        <xdr:cNvPicPr/>
      </xdr:nvPicPr>
      <xdr:blipFill>
        <a:blip r:embed="rId27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7" name="Image 28" descr="AB copie.jpg"/>
        <xdr:cNvPicPr/>
      </xdr:nvPicPr>
      <xdr:blipFill>
        <a:blip r:embed="rId28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8" name="Image 3" descr="AB copie.jpg"/>
        <xdr:cNvPicPr/>
      </xdr:nvPicPr>
      <xdr:blipFill>
        <a:blip r:embed="rId29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29" name="Image 30" descr="AB copie.jpg"/>
        <xdr:cNvPicPr/>
      </xdr:nvPicPr>
      <xdr:blipFill>
        <a:blip r:embed="rId3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0" name="Image 3" descr="AB copie.jpg"/>
        <xdr:cNvPicPr/>
      </xdr:nvPicPr>
      <xdr:blipFill>
        <a:blip r:embed="rId3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1" name="Image 32" descr="AB copie.jpg"/>
        <xdr:cNvPicPr/>
      </xdr:nvPicPr>
      <xdr:blipFill>
        <a:blip r:embed="rId32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2" name="Image 3" descr="AB copie.jpg"/>
        <xdr:cNvPicPr/>
      </xdr:nvPicPr>
      <xdr:blipFill>
        <a:blip r:embed="rId33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3" name="Image 34" descr="AB copie.jpg"/>
        <xdr:cNvPicPr/>
      </xdr:nvPicPr>
      <xdr:blipFill>
        <a:blip r:embed="rId34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4" name="Image 3" descr="AB copie.jpg"/>
        <xdr:cNvPicPr/>
      </xdr:nvPicPr>
      <xdr:blipFill>
        <a:blip r:embed="rId3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5" name="Image 36" descr="AB copie.jpg"/>
        <xdr:cNvPicPr/>
      </xdr:nvPicPr>
      <xdr:blipFill>
        <a:blip r:embed="rId3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6" name="Image 3" descr="AB copie.jpg"/>
        <xdr:cNvPicPr/>
      </xdr:nvPicPr>
      <xdr:blipFill>
        <a:blip r:embed="rId37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7" name="Image 38" descr="AB copie.jpg"/>
        <xdr:cNvPicPr/>
      </xdr:nvPicPr>
      <xdr:blipFill>
        <a:blip r:embed="rId38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8" name="Image 3" descr="AB copie.jpg"/>
        <xdr:cNvPicPr/>
      </xdr:nvPicPr>
      <xdr:blipFill>
        <a:blip r:embed="rId39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39" name="Image 40" descr="AB copie.jpg"/>
        <xdr:cNvPicPr/>
      </xdr:nvPicPr>
      <xdr:blipFill>
        <a:blip r:embed="rId4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0" name="Image 3" descr="AB copie.jpg"/>
        <xdr:cNvPicPr/>
      </xdr:nvPicPr>
      <xdr:blipFill>
        <a:blip r:embed="rId4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1" name="Image 42" descr="AB copie.jpg"/>
        <xdr:cNvPicPr/>
      </xdr:nvPicPr>
      <xdr:blipFill>
        <a:blip r:embed="rId42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2" name="Image 3" descr="AB copie.jpg"/>
        <xdr:cNvPicPr/>
      </xdr:nvPicPr>
      <xdr:blipFill>
        <a:blip r:embed="rId43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3" name="Image 44" descr="AB copie.jpg"/>
        <xdr:cNvPicPr/>
      </xdr:nvPicPr>
      <xdr:blipFill>
        <a:blip r:embed="rId44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4" name="Image 3" descr="AB copie.jpg"/>
        <xdr:cNvPicPr/>
      </xdr:nvPicPr>
      <xdr:blipFill>
        <a:blip r:embed="rId4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5" name="Image 46" descr="AB copie.jpg"/>
        <xdr:cNvPicPr/>
      </xdr:nvPicPr>
      <xdr:blipFill>
        <a:blip r:embed="rId4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6" name="Image 3" descr="AB copie.jpg"/>
        <xdr:cNvPicPr/>
      </xdr:nvPicPr>
      <xdr:blipFill>
        <a:blip r:embed="rId47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7" name="Image 48" descr="AB copie.jpg"/>
        <xdr:cNvPicPr/>
      </xdr:nvPicPr>
      <xdr:blipFill>
        <a:blip r:embed="rId48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8" name="Image 3" descr="AB copie.jpg"/>
        <xdr:cNvPicPr/>
      </xdr:nvPicPr>
      <xdr:blipFill>
        <a:blip r:embed="rId49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49" name="Image 50" descr="AB copie.jpg"/>
        <xdr:cNvPicPr/>
      </xdr:nvPicPr>
      <xdr:blipFill>
        <a:blip r:embed="rId5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0" name="Picture 6" descr="maxi lapin lait dét"/>
        <xdr:cNvPicPr/>
      </xdr:nvPicPr>
      <xdr:blipFill>
        <a:blip r:embed="rId51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1" name="Picture 6" descr="maxi lapin lait dét"/>
        <xdr:cNvPicPr/>
      </xdr:nvPicPr>
      <xdr:blipFill>
        <a:blip r:embed="rId52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2" name="Picture 6" descr="maxi lapin lait dét"/>
        <xdr:cNvPicPr/>
      </xdr:nvPicPr>
      <xdr:blipFill>
        <a:blip r:embed="rId53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3" name="Picture 6" descr="maxi lapin lait dét"/>
        <xdr:cNvPicPr/>
      </xdr:nvPicPr>
      <xdr:blipFill>
        <a:blip r:embed="rId54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54" name="Picture 6" descr="maxi lapin lait dét"/>
        <xdr:cNvPicPr/>
      </xdr:nvPicPr>
      <xdr:blipFill>
        <a:blip r:embed="rId55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5" name="Picture 6" descr="maxi lapin lait dét"/>
        <xdr:cNvPicPr/>
      </xdr:nvPicPr>
      <xdr:blipFill>
        <a:blip r:embed="rId56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56" name="Picture 6" descr="maxi lapin lait dét"/>
        <xdr:cNvPicPr/>
      </xdr:nvPicPr>
      <xdr:blipFill>
        <a:blip r:embed="rId57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57" name="Picture 6" descr="maxi lapin lait dét"/>
        <xdr:cNvPicPr/>
      </xdr:nvPicPr>
      <xdr:blipFill>
        <a:blip r:embed="rId58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58" name="Image 3" descr="AB copie.jpg"/>
        <xdr:cNvPicPr/>
      </xdr:nvPicPr>
      <xdr:blipFill>
        <a:blip r:embed="rId59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59" name="Image 60" descr="AB copie.jpg"/>
        <xdr:cNvPicPr/>
      </xdr:nvPicPr>
      <xdr:blipFill>
        <a:blip r:embed="rId6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0" name="Image 3" descr="AB copie.jpg"/>
        <xdr:cNvPicPr/>
      </xdr:nvPicPr>
      <xdr:blipFill>
        <a:blip r:embed="rId6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1" name="Image 62" descr="AB copie.jpg"/>
        <xdr:cNvPicPr/>
      </xdr:nvPicPr>
      <xdr:blipFill>
        <a:blip r:embed="rId62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2" name="Image 3" descr="AB copie.jpg"/>
        <xdr:cNvPicPr/>
      </xdr:nvPicPr>
      <xdr:blipFill>
        <a:blip r:embed="rId63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3" name="Image 64" descr="AB copie.jpg"/>
        <xdr:cNvPicPr/>
      </xdr:nvPicPr>
      <xdr:blipFill>
        <a:blip r:embed="rId64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4" name="Image 3" descr="AB copie.jpg"/>
        <xdr:cNvPicPr/>
      </xdr:nvPicPr>
      <xdr:blipFill>
        <a:blip r:embed="rId6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65" name="Image 66" descr="AB copie.jpg"/>
        <xdr:cNvPicPr/>
      </xdr:nvPicPr>
      <xdr:blipFill>
        <a:blip r:embed="rId6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0</xdr:colOff>
      <xdr:row>61</xdr:row>
      <xdr:rowOff>9360</xdr:rowOff>
    </xdr:to>
    <xdr:pic>
      <xdr:nvPicPr>
        <xdr:cNvPr id="66" name="Picture 6" descr="maxi lapin lait dét"/>
        <xdr:cNvPicPr/>
      </xdr:nvPicPr>
      <xdr:blipFill>
        <a:blip r:embed="rId67"/>
        <a:stretch/>
      </xdr:blipFill>
      <xdr:spPr>
        <a:xfrm>
          <a:off x="934344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0</xdr:colOff>
      <xdr:row>61</xdr:row>
      <xdr:rowOff>9360</xdr:rowOff>
    </xdr:to>
    <xdr:pic>
      <xdr:nvPicPr>
        <xdr:cNvPr id="67" name="Picture 6" descr="maxi lapin lait dét"/>
        <xdr:cNvPicPr/>
      </xdr:nvPicPr>
      <xdr:blipFill>
        <a:blip r:embed="rId68"/>
        <a:stretch/>
      </xdr:blipFill>
      <xdr:spPr>
        <a:xfrm>
          <a:off x="934344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68" name="Picture 6" descr="maxi lapin lait dét"/>
        <xdr:cNvPicPr/>
      </xdr:nvPicPr>
      <xdr:blipFill>
        <a:blip r:embed="rId69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69" name="Picture 6" descr="maxi lapin lait dét"/>
        <xdr:cNvPicPr/>
      </xdr:nvPicPr>
      <xdr:blipFill>
        <a:blip r:embed="rId70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70" name="Picture 6" descr="maxi lapin lait dét"/>
        <xdr:cNvPicPr/>
      </xdr:nvPicPr>
      <xdr:blipFill>
        <a:blip r:embed="rId71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71" name="Picture 6" descr="maxi lapin lait dét"/>
        <xdr:cNvPicPr/>
      </xdr:nvPicPr>
      <xdr:blipFill>
        <a:blip r:embed="rId72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0</xdr:colOff>
      <xdr:row>61</xdr:row>
      <xdr:rowOff>45360</xdr:rowOff>
    </xdr:to>
    <xdr:pic>
      <xdr:nvPicPr>
        <xdr:cNvPr id="72" name="Picture 6" descr="maxi lapin lait dét"/>
        <xdr:cNvPicPr/>
      </xdr:nvPicPr>
      <xdr:blipFill>
        <a:blip r:embed="rId73"/>
        <a:stretch/>
      </xdr:blipFill>
      <xdr:spPr>
        <a:xfrm>
          <a:off x="934344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3" name="Image 3" descr="AB copie.jpg"/>
        <xdr:cNvPicPr/>
      </xdr:nvPicPr>
      <xdr:blipFill>
        <a:blip r:embed="rId74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4" name="Image 76" descr="AB copie.jpg"/>
        <xdr:cNvPicPr/>
      </xdr:nvPicPr>
      <xdr:blipFill>
        <a:blip r:embed="rId75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5" name="Image 3" descr="AB copie.jpg"/>
        <xdr:cNvPicPr/>
      </xdr:nvPicPr>
      <xdr:blipFill>
        <a:blip r:embed="rId76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6" name="Image 78" descr="AB copie.jpg"/>
        <xdr:cNvPicPr/>
      </xdr:nvPicPr>
      <xdr:blipFill>
        <a:blip r:embed="rId77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7" name="Image 3" descr="AB copie.jpg"/>
        <xdr:cNvPicPr/>
      </xdr:nvPicPr>
      <xdr:blipFill>
        <a:blip r:embed="rId78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8" name="Image 80" descr="AB copie.jpg"/>
        <xdr:cNvPicPr/>
      </xdr:nvPicPr>
      <xdr:blipFill>
        <a:blip r:embed="rId79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79" name="Image 3" descr="AB copie.jpg"/>
        <xdr:cNvPicPr/>
      </xdr:nvPicPr>
      <xdr:blipFill>
        <a:blip r:embed="rId8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80" name="Image 82" descr="AB copie.jpg"/>
        <xdr:cNvPicPr/>
      </xdr:nvPicPr>
      <xdr:blipFill>
        <a:blip r:embed="rId81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1" name="Picture 6" descr="maxi lapin lait dét"/>
        <xdr:cNvPicPr/>
      </xdr:nvPicPr>
      <xdr:blipFill>
        <a:blip r:embed="rId82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2" name="Picture 6" descr="maxi lapin lait dét"/>
        <xdr:cNvPicPr/>
      </xdr:nvPicPr>
      <xdr:blipFill>
        <a:blip r:embed="rId83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3" name="Picture 6" descr="maxi lapin lait dét"/>
        <xdr:cNvPicPr/>
      </xdr:nvPicPr>
      <xdr:blipFill>
        <a:blip r:embed="rId84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4" name="Picture 6" descr="maxi lapin lait dét"/>
        <xdr:cNvPicPr/>
      </xdr:nvPicPr>
      <xdr:blipFill>
        <a:blip r:embed="rId85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85" name="Picture 6" descr="maxi lapin lait dét"/>
        <xdr:cNvPicPr/>
      </xdr:nvPicPr>
      <xdr:blipFill>
        <a:blip r:embed="rId86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6" name="Picture 6" descr="maxi lapin lait dét"/>
        <xdr:cNvPicPr/>
      </xdr:nvPicPr>
      <xdr:blipFill>
        <a:blip r:embed="rId87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45360</xdr:rowOff>
    </xdr:to>
    <xdr:pic>
      <xdr:nvPicPr>
        <xdr:cNvPr id="87" name="Picture 6" descr="maxi lapin lait dét"/>
        <xdr:cNvPicPr/>
      </xdr:nvPicPr>
      <xdr:blipFill>
        <a:blip r:embed="rId88"/>
        <a:stretch/>
      </xdr:blipFill>
      <xdr:spPr>
        <a:xfrm>
          <a:off x="8608680" y="15278040"/>
          <a:ext cx="0" cy="235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0</xdr:colOff>
      <xdr:row>61</xdr:row>
      <xdr:rowOff>9360</xdr:rowOff>
    </xdr:to>
    <xdr:pic>
      <xdr:nvPicPr>
        <xdr:cNvPr id="88" name="Picture 6" descr="maxi lapin lait dét"/>
        <xdr:cNvPicPr/>
      </xdr:nvPicPr>
      <xdr:blipFill>
        <a:blip r:embed="rId89"/>
        <a:stretch/>
      </xdr:blipFill>
      <xdr:spPr>
        <a:xfrm>
          <a:off x="8608680" y="15278040"/>
          <a:ext cx="0" cy="19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89" name="Image 3" descr="AB copie.jpg"/>
        <xdr:cNvPicPr/>
      </xdr:nvPicPr>
      <xdr:blipFill>
        <a:blip r:embed="rId90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160920</xdr:colOff>
      <xdr:row>0</xdr:row>
      <xdr:rowOff>69480</xdr:rowOff>
    </xdr:from>
    <xdr:to>
      <xdr:col>2</xdr:col>
      <xdr:colOff>221400</xdr:colOff>
      <xdr:row>1</xdr:row>
      <xdr:rowOff>544320</xdr:rowOff>
    </xdr:to>
    <xdr:pic>
      <xdr:nvPicPr>
        <xdr:cNvPr id="90" name="Image 92" descr=""/>
        <xdr:cNvPicPr/>
      </xdr:nvPicPr>
      <xdr:blipFill>
        <a:blip r:embed="rId91"/>
        <a:stretch/>
      </xdr:blipFill>
      <xdr:spPr>
        <a:xfrm>
          <a:off x="382680" y="69480"/>
          <a:ext cx="1067400" cy="66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876240</xdr:colOff>
      <xdr:row>60</xdr:row>
      <xdr:rowOff>0</xdr:rowOff>
    </xdr:from>
    <xdr:to>
      <xdr:col>1</xdr:col>
      <xdr:colOff>876240</xdr:colOff>
      <xdr:row>61</xdr:row>
      <xdr:rowOff>135000</xdr:rowOff>
    </xdr:to>
    <xdr:pic>
      <xdr:nvPicPr>
        <xdr:cNvPr id="91" name="Image 93" descr="AB copie.jpg"/>
        <xdr:cNvPicPr/>
      </xdr:nvPicPr>
      <xdr:blipFill>
        <a:blip r:embed="rId92"/>
        <a:stretch/>
      </xdr:blipFill>
      <xdr:spPr>
        <a:xfrm>
          <a:off x="1098000" y="1527804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2" name="Image 95" descr="AB copie.jpg"/>
        <xdr:cNvPicPr/>
      </xdr:nvPicPr>
      <xdr:blipFill>
        <a:blip r:embed="rId93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3" name="Image 3" descr="AB copie.jpg"/>
        <xdr:cNvPicPr/>
      </xdr:nvPicPr>
      <xdr:blipFill>
        <a:blip r:embed="rId94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4" name="Image 97" descr="AB copie.jpg"/>
        <xdr:cNvPicPr/>
      </xdr:nvPicPr>
      <xdr:blipFill>
        <a:blip r:embed="rId95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5" name="Image 3" descr="AB copie.jpg"/>
        <xdr:cNvPicPr/>
      </xdr:nvPicPr>
      <xdr:blipFill>
        <a:blip r:embed="rId96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6" name="Image 99" descr="AB copie.jpg"/>
        <xdr:cNvPicPr/>
      </xdr:nvPicPr>
      <xdr:blipFill>
        <a:blip r:embed="rId97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7" name="Image 3" descr="AB copie.jpg"/>
        <xdr:cNvPicPr/>
      </xdr:nvPicPr>
      <xdr:blipFill>
        <a:blip r:embed="rId98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8" name="Image 101" descr="AB copie.jpg"/>
        <xdr:cNvPicPr/>
      </xdr:nvPicPr>
      <xdr:blipFill>
        <a:blip r:embed="rId99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99" name="Image 102" descr="AB copie.jpg"/>
        <xdr:cNvPicPr/>
      </xdr:nvPicPr>
      <xdr:blipFill>
        <a:blip r:embed="rId100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0" name="Image 3" descr="AB copie.jpg"/>
        <xdr:cNvPicPr/>
      </xdr:nvPicPr>
      <xdr:blipFill>
        <a:blip r:embed="rId101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1" name="Image 104" descr="AB copie.jpg"/>
        <xdr:cNvPicPr/>
      </xdr:nvPicPr>
      <xdr:blipFill>
        <a:blip r:embed="rId102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2" name="Image 3" descr="AB copie.jpg"/>
        <xdr:cNvPicPr/>
      </xdr:nvPicPr>
      <xdr:blipFill>
        <a:blip r:embed="rId103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3" name="Image 106" descr="AB copie.jpg"/>
        <xdr:cNvPicPr/>
      </xdr:nvPicPr>
      <xdr:blipFill>
        <a:blip r:embed="rId104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4" name="Image 3" descr="AB copie.jpg"/>
        <xdr:cNvPicPr/>
      </xdr:nvPicPr>
      <xdr:blipFill>
        <a:blip r:embed="rId105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5" name="Image 108" descr="AB copie.jpg"/>
        <xdr:cNvPicPr/>
      </xdr:nvPicPr>
      <xdr:blipFill>
        <a:blip r:embed="rId106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6" name="Image 3" descr="AB copie.jpg"/>
        <xdr:cNvPicPr/>
      </xdr:nvPicPr>
      <xdr:blipFill>
        <a:blip r:embed="rId107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7" name="Image 110" descr="AB copie.jpg"/>
        <xdr:cNvPicPr/>
      </xdr:nvPicPr>
      <xdr:blipFill>
        <a:blip r:embed="rId108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8" name="Image 3" descr="AB copie.jpg"/>
        <xdr:cNvPicPr/>
      </xdr:nvPicPr>
      <xdr:blipFill>
        <a:blip r:embed="rId109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09" name="Image 112" descr="AB copie.jpg"/>
        <xdr:cNvPicPr/>
      </xdr:nvPicPr>
      <xdr:blipFill>
        <a:blip r:embed="rId110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0" name="Image 3" descr="AB copie.jpg"/>
        <xdr:cNvPicPr/>
      </xdr:nvPicPr>
      <xdr:blipFill>
        <a:blip r:embed="rId111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1" name="Image 114" descr="AB copie.jpg"/>
        <xdr:cNvPicPr/>
      </xdr:nvPicPr>
      <xdr:blipFill>
        <a:blip r:embed="rId112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2" name="Image 3" descr="AB copie.jpg"/>
        <xdr:cNvPicPr/>
      </xdr:nvPicPr>
      <xdr:blipFill>
        <a:blip r:embed="rId113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3" name="Image 116" descr="AB copie.jpg"/>
        <xdr:cNvPicPr/>
      </xdr:nvPicPr>
      <xdr:blipFill>
        <a:blip r:embed="rId114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4" name="Image 3" descr="AB copie.jpg"/>
        <xdr:cNvPicPr/>
      </xdr:nvPicPr>
      <xdr:blipFill>
        <a:blip r:embed="rId115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5" name="Image 118" descr="AB copie.jpg"/>
        <xdr:cNvPicPr/>
      </xdr:nvPicPr>
      <xdr:blipFill>
        <a:blip r:embed="rId116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6" name="Image 3" descr="AB copie.jpg"/>
        <xdr:cNvPicPr/>
      </xdr:nvPicPr>
      <xdr:blipFill>
        <a:blip r:embed="rId117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7" name="Image 120" descr="AB copie.jpg"/>
        <xdr:cNvPicPr/>
      </xdr:nvPicPr>
      <xdr:blipFill>
        <a:blip r:embed="rId118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8" name="Image 3" descr="AB copie.jpg"/>
        <xdr:cNvPicPr/>
      </xdr:nvPicPr>
      <xdr:blipFill>
        <a:blip r:embed="rId119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19" name="Image 122" descr="AB copie.jpg"/>
        <xdr:cNvPicPr/>
      </xdr:nvPicPr>
      <xdr:blipFill>
        <a:blip r:embed="rId120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0" name="Image 3" descr="AB copie.jpg"/>
        <xdr:cNvPicPr/>
      </xdr:nvPicPr>
      <xdr:blipFill>
        <a:blip r:embed="rId121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1" name="Image 124" descr="AB copie.jpg"/>
        <xdr:cNvPicPr/>
      </xdr:nvPicPr>
      <xdr:blipFill>
        <a:blip r:embed="rId122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2" name="Image 3" descr="AB copie.jpg"/>
        <xdr:cNvPicPr/>
      </xdr:nvPicPr>
      <xdr:blipFill>
        <a:blip r:embed="rId123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3" name="Image 126" descr="AB copie.jpg"/>
        <xdr:cNvPicPr/>
      </xdr:nvPicPr>
      <xdr:blipFill>
        <a:blip r:embed="rId124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4" name="Image 3" descr="AB copie.jpg"/>
        <xdr:cNvPicPr/>
      </xdr:nvPicPr>
      <xdr:blipFill>
        <a:blip r:embed="rId125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5" name="Image 128" descr="AB copie.jpg"/>
        <xdr:cNvPicPr/>
      </xdr:nvPicPr>
      <xdr:blipFill>
        <a:blip r:embed="rId126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6" name="Image 3" descr="AB copie.jpg"/>
        <xdr:cNvPicPr/>
      </xdr:nvPicPr>
      <xdr:blipFill>
        <a:blip r:embed="rId127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7" name="Image 130" descr="AB copie.jpg"/>
        <xdr:cNvPicPr/>
      </xdr:nvPicPr>
      <xdr:blipFill>
        <a:blip r:embed="rId128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8" name="Image 3" descr="AB copie.jpg"/>
        <xdr:cNvPicPr/>
      </xdr:nvPicPr>
      <xdr:blipFill>
        <a:blip r:embed="rId129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29" name="Image 132" descr="AB copie.jpg"/>
        <xdr:cNvPicPr/>
      </xdr:nvPicPr>
      <xdr:blipFill>
        <a:blip r:embed="rId130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0" name="Image 3" descr="AB copie.jpg"/>
        <xdr:cNvPicPr/>
      </xdr:nvPicPr>
      <xdr:blipFill>
        <a:blip r:embed="rId131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1" name="Image 134" descr="AB copie.jpg"/>
        <xdr:cNvPicPr/>
      </xdr:nvPicPr>
      <xdr:blipFill>
        <a:blip r:embed="rId132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2" name="Image 3" descr="AB copie.jpg"/>
        <xdr:cNvPicPr/>
      </xdr:nvPicPr>
      <xdr:blipFill>
        <a:blip r:embed="rId133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3" name="Image 136" descr="AB copie.jpg"/>
        <xdr:cNvPicPr/>
      </xdr:nvPicPr>
      <xdr:blipFill>
        <a:blip r:embed="rId134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4" name="Image 3" descr="AB copie.jpg"/>
        <xdr:cNvPicPr/>
      </xdr:nvPicPr>
      <xdr:blipFill>
        <a:blip r:embed="rId135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5" name="Image 138" descr="AB copie.jpg"/>
        <xdr:cNvPicPr/>
      </xdr:nvPicPr>
      <xdr:blipFill>
        <a:blip r:embed="rId136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6" name="Image 3" descr="AB copie.jpg"/>
        <xdr:cNvPicPr/>
      </xdr:nvPicPr>
      <xdr:blipFill>
        <a:blip r:embed="rId137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7" name="Image 140" descr="AB copie.jpg"/>
        <xdr:cNvPicPr/>
      </xdr:nvPicPr>
      <xdr:blipFill>
        <a:blip r:embed="rId138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8" name="Image 3" descr="AB copie.jpg"/>
        <xdr:cNvPicPr/>
      </xdr:nvPicPr>
      <xdr:blipFill>
        <a:blip r:embed="rId139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39" name="Image 142" descr="AB copie.jpg"/>
        <xdr:cNvPicPr/>
      </xdr:nvPicPr>
      <xdr:blipFill>
        <a:blip r:embed="rId140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876240</xdr:colOff>
      <xdr:row>55</xdr:row>
      <xdr:rowOff>0</xdr:rowOff>
    </xdr:from>
    <xdr:to>
      <xdr:col>2</xdr:col>
      <xdr:colOff>876240</xdr:colOff>
      <xdr:row>56</xdr:row>
      <xdr:rowOff>77760</xdr:rowOff>
    </xdr:to>
    <xdr:pic>
      <xdr:nvPicPr>
        <xdr:cNvPr id="140" name="Image 3" descr="AB copie.jpg"/>
        <xdr:cNvPicPr/>
      </xdr:nvPicPr>
      <xdr:blipFill>
        <a:blip r:embed="rId141"/>
        <a:stretch/>
      </xdr:blipFill>
      <xdr:spPr>
        <a:xfrm>
          <a:off x="2104920" y="14040000"/>
          <a:ext cx="0" cy="325440"/>
        </a:xfrm>
        <a:prstGeom prst="rect">
          <a:avLst/>
        </a:prstGeom>
        <a:ln w="9525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rv-sbs/chevaliers%20d&apos;argouges/Administration%20des%20ventes/COUTREVIENT/MDD-MR/2014/BOULPAT/tuilesltcitron%20et%20noiresmenthe150glicorne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C:/Users/bureau5/Desktop/FICHE%20MODE%20DE%20COLLECTE_NOUVEAU%20SF&amp;PF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/C:/administration%20des%20ventes/coutrevient/GROSSISTEVRACCEPALAIS/2016/VENTES%20PRIVEES/VENTES%20PRIVEE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TUILES LAIT CITRON"/>
      <sheetName val="TUILESNOIRESMENTH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E DE COLLECTE SF"/>
      <sheetName val="MODE DE COLLECTE PF"/>
      <sheetName val="Liste SF + EMB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 "/>
      <sheetName val="TUILES NOIRES 160G"/>
      <sheetName val="BALCLASSIQUES195G"/>
      <sheetName val="BAL LES INTENSES"/>
      <sheetName val="BAL GANACHEALCOOL"/>
      <sheetName val="BAL CAFE GOURMAND"/>
      <sheetName val="BOITECLASSIQUE425G"/>
      <sheetName val="ETUITABNOIRGHANA"/>
      <sheetName val="ETUITABLAITGUINEE"/>
      <sheetName val="EUIGANACHECOGNAC"/>
      <sheetName val="ETUI GANACHE EAU DE VIE"/>
      <sheetName val="ETUI GANACHE PASTIS"/>
      <sheetName val="ETUIROCHER LAIT"/>
      <sheetName val="TUILESASSOR160G"/>
      <sheetName val="TUILESCARAMEL160G"/>
      <sheetName val="TUILESLAITBIO150G "/>
      <sheetName val="TUILESNOIRESBIO150G"/>
      <sheetName val="TUILESORANGES 160G"/>
      <sheetName val="BAL PRALINE 350G"/>
      <sheetName val="BAL SPECIALITE 325G"/>
      <sheetName val="BAL SPECIALITE 170G"/>
      <sheetName val="BAL SELECTION FESTIVE365G"/>
      <sheetName val="BAL SELECTION FESTIVE190G"/>
      <sheetName val="BAL PRALINE ANCIENNE 185G"/>
      <sheetName val="BOITE TRADITION 300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id="1" name="Tableau1" displayName="Tableau1" ref="B15:K60" headerRowCount="1" totalsRowCount="0" totalsRowShown="0">
  <autoFilter ref="B15:K60"/>
  <tableColumns count="10">
    <tableColumn id="1" name="CODE ARTICLE"/>
    <tableColumn id="2" name="DESIGNATION"/>
    <tableColumn id="3" name="POIDS NET"/>
    <tableColumn id="4" name="TX&#10;TVA"/>
    <tableColumn id="5" name="QUANTITÉ"/>
    <tableColumn id="6" name="TARIF&#10;PUBLIC TTC"/>
    <tableColumn id="7" name="TARIF&#10;REMISÉ TTC"/>
    <tableColumn id="8" name="PRIX &#10;REMISÉ HT"/>
    <tableColumn id="9" name="TOTAL REMISÉ TTC"/>
    <tableColumn id="10" name="TOTAL REMISÉ H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3" activeCellId="0" sqref="P2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2" width="14.29"/>
    <col collapsed="false" customWidth="true" hidden="false" outlineLevel="0" max="3" min="3" style="3" width="68"/>
    <col collapsed="false" customWidth="true" hidden="false" outlineLevel="0" max="4" min="4" style="4" width="8.29"/>
    <col collapsed="false" customWidth="true" hidden="false" outlineLevel="0" max="5" min="5" style="4" width="7.57"/>
    <col collapsed="false" customWidth="false" hidden="false" outlineLevel="0" max="6" min="6" style="2" width="11.43"/>
    <col collapsed="false" customWidth="true" hidden="false" outlineLevel="0" max="7" min="7" style="5" width="9.42"/>
    <col collapsed="false" customWidth="true" hidden="false" outlineLevel="0" max="8" min="8" style="5" width="10.42"/>
    <col collapsed="false" customWidth="true" hidden="false" outlineLevel="0" max="9" min="9" style="6" width="9.42"/>
    <col collapsed="false" customWidth="true" hidden="false" outlineLevel="0" max="10" min="10" style="6" width="14.29"/>
    <col collapsed="false" customWidth="true" hidden="false" outlineLevel="0" max="11" min="11" style="7" width="14.86"/>
    <col collapsed="false" customWidth="false" hidden="false" outlineLevel="0" max="12" min="12" style="8" width="11.43"/>
    <col collapsed="false" customWidth="true" hidden="true" outlineLevel="0" max="13" min="13" style="8" width="8.42"/>
    <col collapsed="false" customWidth="false" hidden="false" outlineLevel="0" max="16384" min="14" style="8" width="11.43"/>
  </cols>
  <sheetData>
    <row r="1" customFormat="false" ht="15" hidden="false" customHeight="true" outlineLevel="0" collapsed="false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Format="false" ht="48" hidden="false" customHeight="true" outlineLevel="0" collapsed="false">
      <c r="A2" s="10"/>
      <c r="B2" s="10"/>
      <c r="C2" s="11" t="s">
        <v>1</v>
      </c>
      <c r="D2" s="11"/>
      <c r="E2" s="11"/>
      <c r="F2" s="11"/>
      <c r="G2" s="11"/>
      <c r="H2" s="11"/>
      <c r="I2" s="11"/>
      <c r="J2" s="11"/>
      <c r="K2" s="11"/>
    </row>
    <row r="3" s="8" customFormat="true" ht="15" hidden="false" customHeight="false" outlineLevel="0" collapsed="false">
      <c r="B3" s="12"/>
      <c r="C3" s="12"/>
      <c r="D3" s="12"/>
      <c r="E3" s="12"/>
      <c r="F3" s="12"/>
      <c r="G3" s="13"/>
      <c r="H3" s="13"/>
      <c r="I3" s="13"/>
      <c r="J3" s="14"/>
    </row>
    <row r="4" customFormat="false" ht="21" hidden="false" customHeight="true" outlineLevel="0" collapsed="false">
      <c r="A4" s="15" t="s">
        <v>2</v>
      </c>
      <c r="B4" s="15"/>
      <c r="C4" s="15"/>
      <c r="D4" s="16"/>
      <c r="E4" s="16"/>
      <c r="F4" s="15" t="s">
        <v>3</v>
      </c>
      <c r="G4" s="15"/>
      <c r="H4" s="17"/>
      <c r="I4" s="17"/>
      <c r="J4" s="17"/>
      <c r="K4" s="15"/>
    </row>
    <row r="5" customFormat="false" ht="19.5" hidden="false" customHeight="true" outlineLevel="0" collapsed="false">
      <c r="A5" s="18" t="s">
        <v>4</v>
      </c>
      <c r="B5" s="18"/>
      <c r="C5" s="19" t="s">
        <v>5</v>
      </c>
      <c r="D5" s="16"/>
      <c r="E5" s="16"/>
      <c r="F5" s="18" t="s">
        <v>4</v>
      </c>
      <c r="G5" s="18"/>
      <c r="H5" s="20"/>
      <c r="I5" s="20"/>
      <c r="J5" s="21" t="s">
        <v>5</v>
      </c>
      <c r="K5" s="22"/>
    </row>
    <row r="6" customFormat="false" ht="19.5" hidden="false" customHeight="true" outlineLevel="0" collapsed="false">
      <c r="A6" s="18" t="s">
        <v>6</v>
      </c>
      <c r="B6" s="18"/>
      <c r="C6" s="19" t="s">
        <v>5</v>
      </c>
      <c r="D6" s="16"/>
      <c r="E6" s="16"/>
      <c r="F6" s="18" t="s">
        <v>7</v>
      </c>
      <c r="G6" s="18"/>
      <c r="H6" s="20"/>
      <c r="I6" s="20"/>
      <c r="J6" s="21" t="s">
        <v>5</v>
      </c>
      <c r="K6" s="22"/>
    </row>
    <row r="7" customFormat="false" ht="19.5" hidden="false" customHeight="true" outlineLevel="0" collapsed="false">
      <c r="A7" s="18" t="s">
        <v>8</v>
      </c>
      <c r="B7" s="18"/>
      <c r="C7" s="23" t="s">
        <v>5</v>
      </c>
      <c r="D7" s="16"/>
      <c r="E7" s="16"/>
      <c r="F7" s="18" t="s">
        <v>6</v>
      </c>
      <c r="G7" s="18"/>
      <c r="H7" s="20"/>
      <c r="I7" s="20"/>
      <c r="J7" s="21" t="s">
        <v>5</v>
      </c>
      <c r="K7" s="22"/>
    </row>
    <row r="8" customFormat="false" ht="19.5" hidden="false" customHeight="true" outlineLevel="0" collapsed="false">
      <c r="A8" s="18" t="s">
        <v>9</v>
      </c>
      <c r="B8" s="18"/>
      <c r="C8" s="23" t="s">
        <v>5</v>
      </c>
      <c r="D8" s="16"/>
      <c r="E8" s="16"/>
      <c r="F8" s="18" t="s">
        <v>8</v>
      </c>
      <c r="G8" s="18"/>
      <c r="H8" s="20"/>
      <c r="I8" s="20"/>
      <c r="J8" s="21" t="s">
        <v>5</v>
      </c>
      <c r="K8" s="22"/>
    </row>
    <row r="9" customFormat="false" ht="19.5" hidden="false" customHeight="true" outlineLevel="0" collapsed="false">
      <c r="A9" s="18" t="s">
        <v>10</v>
      </c>
      <c r="B9" s="18"/>
      <c r="C9" s="23" t="s">
        <v>5</v>
      </c>
      <c r="D9" s="16"/>
      <c r="E9" s="16"/>
      <c r="F9" s="24" t="s">
        <v>11</v>
      </c>
      <c r="G9" s="25"/>
      <c r="J9" s="26"/>
      <c r="K9" s="22"/>
      <c r="M9" s="8" t="e">
        <f aca="false">VLOOKUP(J9,TRANSPORT!A1:B95,2,FALSE())</f>
        <v>#N/A</v>
      </c>
    </row>
    <row r="10" customFormat="false" ht="19.5" hidden="false" customHeight="true" outlineLevel="0" collapsed="false">
      <c r="A10" s="18" t="s">
        <v>12</v>
      </c>
      <c r="B10" s="18"/>
      <c r="C10" s="23" t="s">
        <v>5</v>
      </c>
      <c r="D10" s="16"/>
      <c r="E10" s="16"/>
      <c r="F10" s="18" t="s">
        <v>9</v>
      </c>
      <c r="G10" s="18"/>
      <c r="H10" s="20"/>
      <c r="I10" s="20"/>
      <c r="J10" s="21" t="s">
        <v>5</v>
      </c>
      <c r="K10" s="22"/>
    </row>
    <row r="11" customFormat="false" ht="19.5" hidden="false" customHeight="true" outlineLevel="0" collapsed="false">
      <c r="A11" s="18" t="s">
        <v>13</v>
      </c>
      <c r="B11" s="18"/>
      <c r="C11" s="23" t="s">
        <v>5</v>
      </c>
      <c r="D11" s="16"/>
      <c r="E11" s="16"/>
      <c r="F11" s="18" t="s">
        <v>14</v>
      </c>
      <c r="G11" s="18"/>
      <c r="H11" s="20"/>
      <c r="I11" s="20"/>
      <c r="J11" s="21" t="s">
        <v>5</v>
      </c>
      <c r="K11" s="22"/>
    </row>
    <row r="12" customFormat="false" ht="19.5" hidden="false" customHeight="true" outlineLevel="0" collapsed="false">
      <c r="A12" s="18" t="s">
        <v>15</v>
      </c>
      <c r="B12" s="18"/>
      <c r="C12" s="23" t="s">
        <v>5</v>
      </c>
      <c r="D12" s="16"/>
      <c r="E12" s="16"/>
      <c r="F12" s="27"/>
      <c r="G12" s="28"/>
      <c r="H12" s="29"/>
      <c r="I12" s="29"/>
      <c r="J12" s="30"/>
      <c r="K12" s="22"/>
    </row>
    <row r="13" s="8" customFormat="true" ht="15" hidden="false" customHeight="false" outlineLevel="0" collapsed="false">
      <c r="D13" s="31"/>
      <c r="E13" s="31"/>
      <c r="F13" s="32"/>
      <c r="G13" s="14"/>
      <c r="H13" s="14"/>
      <c r="I13" s="14"/>
      <c r="J13" s="14"/>
    </row>
    <row r="14" s="8" customFormat="true" ht="15" hidden="false" customHeight="false" outlineLevel="0" collapsed="false">
      <c r="B14" s="33"/>
      <c r="F14" s="32"/>
      <c r="G14" s="14"/>
      <c r="H14" s="14"/>
      <c r="I14" s="14"/>
      <c r="J14" s="14"/>
    </row>
    <row r="15" s="32" customFormat="true" ht="40.5" hidden="false" customHeight="false" outlineLevel="0" collapsed="false">
      <c r="A15" s="34"/>
      <c r="B15" s="35" t="s">
        <v>16</v>
      </c>
      <c r="C15" s="36" t="s">
        <v>17</v>
      </c>
      <c r="D15" s="37" t="s">
        <v>18</v>
      </c>
      <c r="E15" s="38" t="s">
        <v>19</v>
      </c>
      <c r="F15" s="39" t="s">
        <v>20</v>
      </c>
      <c r="G15" s="40" t="s">
        <v>21</v>
      </c>
      <c r="H15" s="40" t="s">
        <v>22</v>
      </c>
      <c r="I15" s="41" t="s">
        <v>23</v>
      </c>
      <c r="J15" s="40" t="s">
        <v>24</v>
      </c>
      <c r="K15" s="42" t="s">
        <v>25</v>
      </c>
    </row>
    <row r="16" s="32" customFormat="true" ht="19.5" hidden="false" customHeight="true" outlineLevel="0" collapsed="false">
      <c r="A16" s="34"/>
      <c r="B16" s="43" t="n">
        <v>52696</v>
      </c>
      <c r="C16" s="44" t="s">
        <v>26</v>
      </c>
      <c r="D16" s="45" t="s">
        <v>27</v>
      </c>
      <c r="E16" s="46" t="n">
        <v>0.055</v>
      </c>
      <c r="F16" s="47"/>
      <c r="G16" s="48" t="n">
        <v>5.15</v>
      </c>
      <c r="H16" s="49" t="n">
        <f aca="false">Tableau1[[#This Row],[TARIF
PUBLIC TTC]]*0.9</f>
        <v>4.635</v>
      </c>
      <c r="I16" s="50" t="n">
        <v>4.39336492890995</v>
      </c>
      <c r="J16" s="51" t="n">
        <f aca="false">F16*H16</f>
        <v>0</v>
      </c>
      <c r="K16" s="52" t="n">
        <f aca="false">F16*I16</f>
        <v>0</v>
      </c>
    </row>
    <row r="17" s="32" customFormat="true" ht="19.5" hidden="false" customHeight="true" outlineLevel="0" collapsed="false">
      <c r="A17" s="34"/>
      <c r="B17" s="43" t="n">
        <v>53899</v>
      </c>
      <c r="C17" s="44" t="s">
        <v>28</v>
      </c>
      <c r="D17" s="45" t="s">
        <v>29</v>
      </c>
      <c r="E17" s="46" t="n">
        <v>0.055</v>
      </c>
      <c r="F17" s="47"/>
      <c r="G17" s="48" t="n">
        <v>9.25</v>
      </c>
      <c r="H17" s="49" t="n">
        <f aca="false">G17*0.9</f>
        <v>8.325</v>
      </c>
      <c r="I17" s="50" t="n">
        <f aca="false">H17/1.055</f>
        <v>7.89099526066351</v>
      </c>
      <c r="J17" s="51" t="n">
        <f aca="false">F17*H17</f>
        <v>0</v>
      </c>
      <c r="K17" s="52" t="n">
        <f aca="false">F17*I17</f>
        <v>0</v>
      </c>
    </row>
    <row r="18" s="32" customFormat="true" ht="19.5" hidden="false" customHeight="true" outlineLevel="0" collapsed="false">
      <c r="A18" s="34"/>
      <c r="B18" s="43" t="n">
        <v>53044</v>
      </c>
      <c r="C18" s="44" t="s">
        <v>30</v>
      </c>
      <c r="D18" s="45" t="s">
        <v>31</v>
      </c>
      <c r="E18" s="46" t="n">
        <v>0.055</v>
      </c>
      <c r="F18" s="47"/>
      <c r="G18" s="48" t="n">
        <v>7.99</v>
      </c>
      <c r="H18" s="49" t="n">
        <f aca="false">G18*0.9</f>
        <v>7.191</v>
      </c>
      <c r="I18" s="50" t="n">
        <f aca="false">H18/1.055</f>
        <v>6.81611374407583</v>
      </c>
      <c r="J18" s="51" t="n">
        <f aca="false">F18*H18</f>
        <v>0</v>
      </c>
      <c r="K18" s="52" t="n">
        <f aca="false">F18*I18</f>
        <v>0</v>
      </c>
    </row>
    <row r="19" s="32" customFormat="true" ht="19.5" hidden="false" customHeight="true" outlineLevel="0" collapsed="false">
      <c r="A19" s="34"/>
      <c r="B19" s="43" t="n">
        <v>53898</v>
      </c>
      <c r="C19" s="44" t="s">
        <v>32</v>
      </c>
      <c r="D19" s="45" t="s">
        <v>33</v>
      </c>
      <c r="E19" s="46" t="n">
        <v>0.055</v>
      </c>
      <c r="F19" s="47"/>
      <c r="G19" s="48" t="n">
        <v>11.5</v>
      </c>
      <c r="H19" s="49" t="n">
        <f aca="false">G19*0.9</f>
        <v>10.35</v>
      </c>
      <c r="I19" s="50" t="n">
        <f aca="false">H19/1.055</f>
        <v>9.81042654028436</v>
      </c>
      <c r="J19" s="51" t="n">
        <f aca="false">F19*H19</f>
        <v>0</v>
      </c>
      <c r="K19" s="52" t="n">
        <f aca="false">F19*I19</f>
        <v>0</v>
      </c>
    </row>
    <row r="20" s="32" customFormat="true" ht="19.5" hidden="false" customHeight="true" outlineLevel="0" collapsed="false">
      <c r="A20" s="34"/>
      <c r="B20" s="43" t="n">
        <v>53897</v>
      </c>
      <c r="C20" s="44" t="s">
        <v>34</v>
      </c>
      <c r="D20" s="45" t="s">
        <v>35</v>
      </c>
      <c r="E20" s="46" t="n">
        <v>0.055</v>
      </c>
      <c r="F20" s="47"/>
      <c r="G20" s="48" t="n">
        <v>9.75</v>
      </c>
      <c r="H20" s="49" t="n">
        <f aca="false">G20*0.9</f>
        <v>8.775</v>
      </c>
      <c r="I20" s="50" t="n">
        <f aca="false">H20/1.055</f>
        <v>8.3175355450237</v>
      </c>
      <c r="J20" s="51" t="n">
        <f aca="false">F20*H20</f>
        <v>0</v>
      </c>
      <c r="K20" s="52" t="n">
        <f aca="false">F20*I20</f>
        <v>0</v>
      </c>
    </row>
    <row r="21" s="32" customFormat="true" ht="19.5" hidden="false" customHeight="true" outlineLevel="0" collapsed="false">
      <c r="A21" s="34"/>
      <c r="B21" s="43" t="n">
        <v>53672</v>
      </c>
      <c r="C21" s="44" t="s">
        <v>36</v>
      </c>
      <c r="D21" s="45" t="s">
        <v>31</v>
      </c>
      <c r="E21" s="46" t="n">
        <v>0.055</v>
      </c>
      <c r="F21" s="47"/>
      <c r="G21" s="48" t="n">
        <v>7.9</v>
      </c>
      <c r="H21" s="49" t="n">
        <f aca="false">G21*0.8</f>
        <v>6.32</v>
      </c>
      <c r="I21" s="50" t="n">
        <f aca="false">H21/1.055</f>
        <v>5.99052132701422</v>
      </c>
      <c r="J21" s="51" t="n">
        <f aca="false">F21*H21</f>
        <v>0</v>
      </c>
      <c r="K21" s="52" t="n">
        <f aca="false">F21*I21</f>
        <v>0</v>
      </c>
    </row>
    <row r="22" s="32" customFormat="true" ht="19.5" hidden="false" customHeight="true" outlineLevel="0" collapsed="false">
      <c r="A22" s="34"/>
      <c r="B22" s="43" t="n">
        <v>53587</v>
      </c>
      <c r="C22" s="44" t="s">
        <v>37</v>
      </c>
      <c r="D22" s="45" t="s">
        <v>38</v>
      </c>
      <c r="E22" s="46" t="n">
        <v>0.055</v>
      </c>
      <c r="F22" s="47"/>
      <c r="G22" s="48" t="n">
        <v>7.9</v>
      </c>
      <c r="H22" s="49" t="n">
        <f aca="false">G22*0.8</f>
        <v>6.32</v>
      </c>
      <c r="I22" s="50" t="n">
        <f aca="false">H22/1.055</f>
        <v>5.99052132701422</v>
      </c>
      <c r="J22" s="51" t="n">
        <f aca="false">F22*H22</f>
        <v>0</v>
      </c>
      <c r="K22" s="52" t="n">
        <f aca="false">F22*I22</f>
        <v>0</v>
      </c>
    </row>
    <row r="23" s="32" customFormat="true" ht="19.5" hidden="false" customHeight="true" outlineLevel="0" collapsed="false">
      <c r="A23" s="34"/>
      <c r="B23" s="43" t="n">
        <v>53124</v>
      </c>
      <c r="C23" s="44" t="s">
        <v>39</v>
      </c>
      <c r="D23" s="45" t="s">
        <v>40</v>
      </c>
      <c r="E23" s="46" t="n">
        <v>0.055</v>
      </c>
      <c r="F23" s="47"/>
      <c r="G23" s="48" t="n">
        <v>7.9</v>
      </c>
      <c r="H23" s="49" t="n">
        <f aca="false">G23*0.8</f>
        <v>6.32</v>
      </c>
      <c r="I23" s="50" t="n">
        <f aca="false">H23/1.055</f>
        <v>5.99052132701422</v>
      </c>
      <c r="J23" s="51" t="n">
        <f aca="false">F23*H23</f>
        <v>0</v>
      </c>
      <c r="K23" s="52" t="n">
        <f aca="false">F23*I23</f>
        <v>0</v>
      </c>
    </row>
    <row r="24" s="32" customFormat="true" ht="19.5" hidden="false" customHeight="true" outlineLevel="0" collapsed="false">
      <c r="A24" s="34"/>
      <c r="B24" s="43" t="n">
        <v>53669</v>
      </c>
      <c r="C24" s="44" t="s">
        <v>41</v>
      </c>
      <c r="D24" s="45" t="s">
        <v>42</v>
      </c>
      <c r="E24" s="46" t="n">
        <v>0.055</v>
      </c>
      <c r="F24" s="47"/>
      <c r="G24" s="48" t="n">
        <v>4.5</v>
      </c>
      <c r="H24" s="49" t="n">
        <f aca="false">G24*0.8</f>
        <v>3.6</v>
      </c>
      <c r="I24" s="50" t="n">
        <f aca="false">H24/1.055</f>
        <v>3.41232227488152</v>
      </c>
      <c r="J24" s="51" t="n">
        <f aca="false">F24*H24</f>
        <v>0</v>
      </c>
      <c r="K24" s="52" t="n">
        <f aca="false">F24*I24</f>
        <v>0</v>
      </c>
    </row>
    <row r="25" s="32" customFormat="true" ht="19.5" hidden="false" customHeight="true" outlineLevel="0" collapsed="false">
      <c r="A25" s="34"/>
      <c r="B25" s="43" t="n">
        <v>53836</v>
      </c>
      <c r="C25" s="44" t="s">
        <v>43</v>
      </c>
      <c r="D25" s="45" t="s">
        <v>44</v>
      </c>
      <c r="E25" s="46" t="n">
        <v>0.2</v>
      </c>
      <c r="F25" s="47"/>
      <c r="G25" s="48" t="n">
        <v>14.95</v>
      </c>
      <c r="H25" s="49" t="n">
        <f aca="false">G25*0.8</f>
        <v>11.96</v>
      </c>
      <c r="I25" s="50" t="n">
        <f aca="false">H25/1.2</f>
        <v>9.96666666666667</v>
      </c>
      <c r="J25" s="51" t="n">
        <f aca="false">F25*H25</f>
        <v>0</v>
      </c>
      <c r="K25" s="52" t="n">
        <f aca="false">F25*I25</f>
        <v>0</v>
      </c>
    </row>
    <row r="26" s="32" customFormat="true" ht="19.5" hidden="false" customHeight="true" outlineLevel="0" collapsed="false">
      <c r="A26" s="34"/>
      <c r="B26" s="43" t="n">
        <v>53691</v>
      </c>
      <c r="C26" s="53" t="s">
        <v>45</v>
      </c>
      <c r="D26" s="45" t="s">
        <v>27</v>
      </c>
      <c r="E26" s="46" t="n">
        <v>0.055</v>
      </c>
      <c r="F26" s="47"/>
      <c r="G26" s="48" t="n">
        <v>3.5</v>
      </c>
      <c r="H26" s="49" t="n">
        <f aca="false">G26*0.8</f>
        <v>2.8</v>
      </c>
      <c r="I26" s="50" t="n">
        <f aca="false">H26/1.055</f>
        <v>2.65402843601896</v>
      </c>
      <c r="J26" s="51" t="n">
        <f aca="false">F26*H26</f>
        <v>0</v>
      </c>
      <c r="K26" s="52" t="n">
        <f aca="false">F26*I26</f>
        <v>0</v>
      </c>
    </row>
    <row r="27" s="32" customFormat="true" ht="19.5" hidden="false" customHeight="true" outlineLevel="0" collapsed="false">
      <c r="A27" s="34"/>
      <c r="B27" s="43" t="n">
        <v>53840</v>
      </c>
      <c r="C27" s="44" t="s">
        <v>46</v>
      </c>
      <c r="D27" s="45" t="s">
        <v>47</v>
      </c>
      <c r="E27" s="46" t="n">
        <v>0.055</v>
      </c>
      <c r="F27" s="47"/>
      <c r="G27" s="48" t="n">
        <v>8.95</v>
      </c>
      <c r="H27" s="49" t="n">
        <f aca="false">G27*0.8</f>
        <v>7.16</v>
      </c>
      <c r="I27" s="50" t="n">
        <f aca="false">H27/1.055</f>
        <v>6.78672985781991</v>
      </c>
      <c r="J27" s="51" t="n">
        <f aca="false">F27*H27</f>
        <v>0</v>
      </c>
      <c r="K27" s="52" t="n">
        <f aca="false">F27*I27</f>
        <v>0</v>
      </c>
    </row>
    <row r="28" s="32" customFormat="true" ht="19.5" hidden="false" customHeight="true" outlineLevel="0" collapsed="false">
      <c r="A28" s="34"/>
      <c r="B28" s="43" t="n">
        <v>53128</v>
      </c>
      <c r="C28" s="44" t="s">
        <v>48</v>
      </c>
      <c r="D28" s="45" t="s">
        <v>49</v>
      </c>
      <c r="E28" s="46" t="n">
        <v>0.055</v>
      </c>
      <c r="F28" s="47"/>
      <c r="G28" s="48" t="n">
        <v>6</v>
      </c>
      <c r="H28" s="49" t="n">
        <f aca="false">G28*0.8</f>
        <v>4.8</v>
      </c>
      <c r="I28" s="50" t="n">
        <f aca="false">H28/1.055</f>
        <v>4.54976303317536</v>
      </c>
      <c r="J28" s="51" t="n">
        <f aca="false">F28*H28</f>
        <v>0</v>
      </c>
      <c r="K28" s="52" t="n">
        <f aca="false">F28*I28</f>
        <v>0</v>
      </c>
    </row>
    <row r="29" s="32" customFormat="true" ht="19.5" hidden="false" customHeight="true" outlineLevel="0" collapsed="false">
      <c r="A29" s="34"/>
      <c r="B29" s="43" t="n">
        <v>53129</v>
      </c>
      <c r="C29" s="44" t="s">
        <v>50</v>
      </c>
      <c r="D29" s="45" t="s">
        <v>49</v>
      </c>
      <c r="E29" s="46" t="n">
        <v>0.2</v>
      </c>
      <c r="F29" s="47"/>
      <c r="G29" s="48" t="n">
        <v>6</v>
      </c>
      <c r="H29" s="49" t="n">
        <f aca="false">G29*0.8</f>
        <v>4.8</v>
      </c>
      <c r="I29" s="50" t="n">
        <f aca="false">H29/1.2</f>
        <v>4</v>
      </c>
      <c r="J29" s="51" t="n">
        <f aca="false">F29*H29</f>
        <v>0</v>
      </c>
      <c r="K29" s="52" t="n">
        <f aca="false">F29*I29</f>
        <v>0</v>
      </c>
    </row>
    <row r="30" s="32" customFormat="true" ht="19.5" hidden="false" customHeight="true" outlineLevel="0" collapsed="false">
      <c r="A30" s="34"/>
      <c r="B30" s="43" t="n">
        <v>54020</v>
      </c>
      <c r="C30" s="44" t="s">
        <v>51</v>
      </c>
      <c r="D30" s="45" t="s">
        <v>52</v>
      </c>
      <c r="E30" s="46" t="n">
        <v>0.055</v>
      </c>
      <c r="F30" s="47"/>
      <c r="G30" s="48" t="n">
        <v>6</v>
      </c>
      <c r="H30" s="49" t="n">
        <f aca="false">G30*0.8</f>
        <v>4.8</v>
      </c>
      <c r="I30" s="50" t="n">
        <f aca="false">H30/1.055</f>
        <v>4.54976303317536</v>
      </c>
      <c r="J30" s="51" t="n">
        <f aca="false">F30*H30</f>
        <v>0</v>
      </c>
      <c r="K30" s="52" t="n">
        <f aca="false">F30*I30</f>
        <v>0</v>
      </c>
    </row>
    <row r="31" s="32" customFormat="true" ht="19.5" hidden="false" customHeight="true" outlineLevel="0" collapsed="false">
      <c r="A31" s="34"/>
      <c r="B31" s="43" t="n">
        <v>53197</v>
      </c>
      <c r="C31" s="53" t="s">
        <v>53</v>
      </c>
      <c r="D31" s="45" t="s">
        <v>54</v>
      </c>
      <c r="E31" s="46" t="n">
        <v>0.055</v>
      </c>
      <c r="F31" s="47"/>
      <c r="G31" s="48" t="n">
        <v>8.9</v>
      </c>
      <c r="H31" s="49" t="n">
        <f aca="false">G31*0.8</f>
        <v>7.12</v>
      </c>
      <c r="I31" s="50" t="n">
        <f aca="false">H31/1.055</f>
        <v>6.74881516587678</v>
      </c>
      <c r="J31" s="51" t="n">
        <f aca="false">F31*H31</f>
        <v>0</v>
      </c>
      <c r="K31" s="52" t="n">
        <f aca="false">F31*I31</f>
        <v>0</v>
      </c>
    </row>
    <row r="32" s="32" customFormat="true" ht="19.5" hidden="false" customHeight="true" outlineLevel="0" collapsed="false">
      <c r="A32" s="34"/>
      <c r="B32" s="43" t="n">
        <v>53380</v>
      </c>
      <c r="C32" s="44" t="s">
        <v>55</v>
      </c>
      <c r="D32" s="45" t="s">
        <v>44</v>
      </c>
      <c r="E32" s="46" t="n">
        <v>0.055</v>
      </c>
      <c r="F32" s="47"/>
      <c r="G32" s="48" t="n">
        <v>18.5</v>
      </c>
      <c r="H32" s="49" t="n">
        <f aca="false">G32*0.8</f>
        <v>14.8</v>
      </c>
      <c r="I32" s="50" t="n">
        <f aca="false">H32/1.055</f>
        <v>14.0284360189573</v>
      </c>
      <c r="J32" s="51" t="n">
        <f aca="false">F32*H32</f>
        <v>0</v>
      </c>
      <c r="K32" s="52" t="n">
        <f aca="false">F32*I32</f>
        <v>0</v>
      </c>
    </row>
    <row r="33" s="32" customFormat="true" ht="19.5" hidden="false" customHeight="true" outlineLevel="0" collapsed="false">
      <c r="A33" s="34"/>
      <c r="B33" s="43" t="n">
        <v>53381</v>
      </c>
      <c r="C33" s="44" t="s">
        <v>56</v>
      </c>
      <c r="D33" s="45" t="s">
        <v>33</v>
      </c>
      <c r="E33" s="46" t="n">
        <v>0.055</v>
      </c>
      <c r="F33" s="47"/>
      <c r="G33" s="48" t="n">
        <v>9.5</v>
      </c>
      <c r="H33" s="49" t="n">
        <f aca="false">G33*0.8</f>
        <v>7.6</v>
      </c>
      <c r="I33" s="50" t="n">
        <f aca="false">H33/1.055</f>
        <v>7.20379146919431</v>
      </c>
      <c r="J33" s="51" t="n">
        <f aca="false">F33*H33</f>
        <v>0</v>
      </c>
      <c r="K33" s="52" t="n">
        <f aca="false">F33*I33</f>
        <v>0</v>
      </c>
    </row>
    <row r="34" s="32" customFormat="true" ht="19.5" hidden="false" customHeight="true" outlineLevel="0" collapsed="false">
      <c r="A34" s="34"/>
      <c r="B34" s="43" t="n">
        <v>53383</v>
      </c>
      <c r="C34" s="44" t="s">
        <v>57</v>
      </c>
      <c r="D34" s="45" t="s">
        <v>33</v>
      </c>
      <c r="E34" s="46" t="n">
        <v>0.055</v>
      </c>
      <c r="F34" s="47"/>
      <c r="G34" s="48" t="n">
        <v>9.5</v>
      </c>
      <c r="H34" s="49" t="n">
        <f aca="false">G34*0.8</f>
        <v>7.6</v>
      </c>
      <c r="I34" s="50" t="n">
        <f aca="false">H34/1.055</f>
        <v>7.20379146919431</v>
      </c>
      <c r="J34" s="51" t="n">
        <f aca="false">F34*H34</f>
        <v>0</v>
      </c>
      <c r="K34" s="52" t="n">
        <f aca="false">F34*I34</f>
        <v>0</v>
      </c>
    </row>
    <row r="35" s="32" customFormat="true" ht="19.5" hidden="false" customHeight="true" outlineLevel="0" collapsed="false">
      <c r="A35" s="34"/>
      <c r="B35" s="43" t="n">
        <v>53123</v>
      </c>
      <c r="C35" s="44" t="s">
        <v>58</v>
      </c>
      <c r="D35" s="45" t="s">
        <v>27</v>
      </c>
      <c r="E35" s="46" t="n">
        <v>0.055</v>
      </c>
      <c r="F35" s="47"/>
      <c r="G35" s="48" t="n">
        <v>3.5</v>
      </c>
      <c r="H35" s="49" t="n">
        <f aca="false">G35*0.8</f>
        <v>2.8</v>
      </c>
      <c r="I35" s="50" t="n">
        <f aca="false">H35/1.055</f>
        <v>2.65402843601896</v>
      </c>
      <c r="J35" s="51" t="n">
        <f aca="false">F35*H35</f>
        <v>0</v>
      </c>
      <c r="K35" s="52" t="n">
        <f aca="false">F35*I35</f>
        <v>0</v>
      </c>
    </row>
    <row r="36" s="32" customFormat="true" ht="19.5" hidden="false" customHeight="true" outlineLevel="0" collapsed="false">
      <c r="A36" s="34"/>
      <c r="B36" s="43" t="n">
        <v>53394</v>
      </c>
      <c r="C36" s="44" t="s">
        <v>59</v>
      </c>
      <c r="D36" s="45" t="s">
        <v>60</v>
      </c>
      <c r="E36" s="46" t="n">
        <v>0.055</v>
      </c>
      <c r="F36" s="47"/>
      <c r="G36" s="48" t="n">
        <v>20.5</v>
      </c>
      <c r="H36" s="49" t="n">
        <f aca="false">G36*0.8</f>
        <v>16.4</v>
      </c>
      <c r="I36" s="50" t="n">
        <f aca="false">H36/1.055</f>
        <v>15.5450236966825</v>
      </c>
      <c r="J36" s="51" t="n">
        <f aca="false">F36*H36</f>
        <v>0</v>
      </c>
      <c r="K36" s="52" t="n">
        <f aca="false">F36*I36</f>
        <v>0</v>
      </c>
    </row>
    <row r="37" s="32" customFormat="true" ht="19.5" hidden="false" customHeight="true" outlineLevel="0" collapsed="false">
      <c r="A37" s="34"/>
      <c r="B37" s="43" t="n">
        <v>54016</v>
      </c>
      <c r="C37" s="44" t="s">
        <v>61</v>
      </c>
      <c r="D37" s="45" t="s">
        <v>62</v>
      </c>
      <c r="E37" s="46" t="n">
        <v>0.055</v>
      </c>
      <c r="F37" s="47"/>
      <c r="G37" s="48" t="n">
        <v>27</v>
      </c>
      <c r="H37" s="49" t="n">
        <f aca="false">G37*0.8</f>
        <v>21.6</v>
      </c>
      <c r="I37" s="50" t="n">
        <f aca="false">H37/1.055</f>
        <v>20.4739336492891</v>
      </c>
      <c r="J37" s="51" t="n">
        <f aca="false">F37*H37</f>
        <v>0</v>
      </c>
      <c r="K37" s="52" t="n">
        <f aca="false">F37*I37</f>
        <v>0</v>
      </c>
    </row>
    <row r="38" s="32" customFormat="true" ht="19.5" hidden="false" customHeight="true" outlineLevel="0" collapsed="false">
      <c r="A38" s="34"/>
      <c r="B38" s="43" t="n">
        <v>53677</v>
      </c>
      <c r="C38" s="44" t="s">
        <v>63</v>
      </c>
      <c r="D38" s="45" t="s">
        <v>64</v>
      </c>
      <c r="E38" s="46" t="n">
        <v>0.055</v>
      </c>
      <c r="F38" s="47"/>
      <c r="G38" s="48" t="n">
        <v>19.5</v>
      </c>
      <c r="H38" s="49" t="n">
        <f aca="false">G38*0.8</f>
        <v>15.6</v>
      </c>
      <c r="I38" s="50" t="n">
        <f aca="false">H38/1.055</f>
        <v>14.7867298578199</v>
      </c>
      <c r="J38" s="51" t="n">
        <f aca="false">F38*H38</f>
        <v>0</v>
      </c>
      <c r="K38" s="52" t="n">
        <f aca="false">F38*I38</f>
        <v>0</v>
      </c>
    </row>
    <row r="39" s="32" customFormat="true" ht="19.5" hidden="false" customHeight="true" outlineLevel="0" collapsed="false">
      <c r="A39" s="34"/>
      <c r="B39" s="43" t="n">
        <v>53673</v>
      </c>
      <c r="C39" s="44" t="s">
        <v>65</v>
      </c>
      <c r="D39" s="45" t="s">
        <v>66</v>
      </c>
      <c r="E39" s="46" t="n">
        <v>0.055</v>
      </c>
      <c r="F39" s="47"/>
      <c r="G39" s="48" t="n">
        <v>15</v>
      </c>
      <c r="H39" s="49" t="n">
        <f aca="false">G39*0.8</f>
        <v>12</v>
      </c>
      <c r="I39" s="50" t="n">
        <f aca="false">H39/1.055</f>
        <v>11.3744075829384</v>
      </c>
      <c r="J39" s="51" t="n">
        <f aca="false">F39*H39</f>
        <v>0</v>
      </c>
      <c r="K39" s="52" t="n">
        <f aca="false">F39*I39</f>
        <v>0</v>
      </c>
    </row>
    <row r="40" s="32" customFormat="true" ht="19.5" hidden="false" customHeight="true" outlineLevel="0" collapsed="false">
      <c r="A40" s="34"/>
      <c r="B40" s="43" t="n">
        <v>53837</v>
      </c>
      <c r="C40" s="53" t="s">
        <v>67</v>
      </c>
      <c r="D40" s="45" t="s">
        <v>29</v>
      </c>
      <c r="E40" s="46" t="n">
        <v>0.055</v>
      </c>
      <c r="F40" s="47"/>
      <c r="G40" s="48" t="n">
        <v>9.9</v>
      </c>
      <c r="H40" s="49" t="n">
        <f aca="false">G40*0.8</f>
        <v>7.92</v>
      </c>
      <c r="I40" s="50" t="n">
        <f aca="false">H40/1.055</f>
        <v>7.50710900473934</v>
      </c>
      <c r="J40" s="51" t="n">
        <f aca="false">F40*H40</f>
        <v>0</v>
      </c>
      <c r="K40" s="52" t="n">
        <f aca="false">F40*I40</f>
        <v>0</v>
      </c>
    </row>
    <row r="41" s="32" customFormat="true" ht="19.5" hidden="false" customHeight="true" outlineLevel="0" collapsed="false">
      <c r="A41" s="34"/>
      <c r="B41" s="43" t="n">
        <v>51039</v>
      </c>
      <c r="C41" s="53" t="s">
        <v>68</v>
      </c>
      <c r="D41" s="45" t="s">
        <v>66</v>
      </c>
      <c r="E41" s="46" t="n">
        <v>0.055</v>
      </c>
      <c r="F41" s="47"/>
      <c r="G41" s="48" t="n">
        <v>12.95</v>
      </c>
      <c r="H41" s="49" t="n">
        <f aca="false">G41*0.8</f>
        <v>10.36</v>
      </c>
      <c r="I41" s="50" t="n">
        <f aca="false">H41/1.055</f>
        <v>9.81990521327014</v>
      </c>
      <c r="J41" s="51" t="n">
        <f aca="false">F41*H41</f>
        <v>0</v>
      </c>
      <c r="K41" s="52" t="n">
        <f aca="false">F41*I41</f>
        <v>0</v>
      </c>
    </row>
    <row r="42" s="32" customFormat="true" ht="19.5" hidden="false" customHeight="true" outlineLevel="0" collapsed="false">
      <c r="A42" s="34"/>
      <c r="B42" s="43" t="n">
        <v>51656</v>
      </c>
      <c r="C42" s="53" t="s">
        <v>69</v>
      </c>
      <c r="D42" s="45" t="s">
        <v>66</v>
      </c>
      <c r="E42" s="46" t="n">
        <v>0.055</v>
      </c>
      <c r="F42" s="47"/>
      <c r="G42" s="48" t="n">
        <v>12.95</v>
      </c>
      <c r="H42" s="49" t="n">
        <f aca="false">G42*0.8</f>
        <v>10.36</v>
      </c>
      <c r="I42" s="50" t="n">
        <f aca="false">H42/1.055</f>
        <v>9.81990521327014</v>
      </c>
      <c r="J42" s="51" t="n">
        <f aca="false">F42*H42</f>
        <v>0</v>
      </c>
      <c r="K42" s="52" t="n">
        <f aca="false">F42*I42</f>
        <v>0</v>
      </c>
    </row>
    <row r="43" s="32" customFormat="true" ht="19.5" hidden="false" customHeight="true" outlineLevel="0" collapsed="false">
      <c r="A43" s="34"/>
      <c r="B43" s="43" t="n">
        <v>53126</v>
      </c>
      <c r="C43" s="44" t="s">
        <v>70</v>
      </c>
      <c r="D43" s="45" t="s">
        <v>71</v>
      </c>
      <c r="E43" s="46" t="n">
        <v>0.055</v>
      </c>
      <c r="F43" s="47"/>
      <c r="G43" s="48" t="n">
        <v>11.5</v>
      </c>
      <c r="H43" s="49" t="n">
        <f aca="false">G43*0.8</f>
        <v>9.2</v>
      </c>
      <c r="I43" s="50" t="n">
        <f aca="false">H43/1.055</f>
        <v>8.72037914691943</v>
      </c>
      <c r="J43" s="51" t="n">
        <f aca="false">F43*H43</f>
        <v>0</v>
      </c>
      <c r="K43" s="52" t="n">
        <f aca="false">F43*I43</f>
        <v>0</v>
      </c>
    </row>
    <row r="44" s="32" customFormat="true" ht="19.5" hidden="false" customHeight="true" outlineLevel="0" collapsed="false">
      <c r="A44" s="34"/>
      <c r="B44" s="43" t="n">
        <v>54017</v>
      </c>
      <c r="C44" s="44" t="s">
        <v>72</v>
      </c>
      <c r="D44" s="45" t="s">
        <v>66</v>
      </c>
      <c r="E44" s="46" t="n">
        <v>0.055</v>
      </c>
      <c r="F44" s="47"/>
      <c r="G44" s="48" t="n">
        <v>10.5</v>
      </c>
      <c r="H44" s="49" t="n">
        <f aca="false">G44*0.8</f>
        <v>8.4</v>
      </c>
      <c r="I44" s="50" t="n">
        <f aca="false">H44/1.055</f>
        <v>7.96208530805687</v>
      </c>
      <c r="J44" s="51" t="n">
        <f aca="false">F44*H44</f>
        <v>0</v>
      </c>
      <c r="K44" s="52" t="n">
        <f aca="false">F44*I44</f>
        <v>0</v>
      </c>
    </row>
    <row r="45" s="32" customFormat="true" ht="19.5" hidden="false" customHeight="true" outlineLevel="0" collapsed="false">
      <c r="A45" s="34"/>
      <c r="B45" s="43" t="n">
        <v>54018</v>
      </c>
      <c r="C45" s="44" t="s">
        <v>73</v>
      </c>
      <c r="D45" s="45" t="s">
        <v>74</v>
      </c>
      <c r="E45" s="46" t="n">
        <v>0.055</v>
      </c>
      <c r="F45" s="47"/>
      <c r="G45" s="48" t="n">
        <v>10.5</v>
      </c>
      <c r="H45" s="49" t="n">
        <f aca="false">G45*0.8</f>
        <v>8.4</v>
      </c>
      <c r="I45" s="50" t="n">
        <f aca="false">H45/1.055</f>
        <v>7.96208530805687</v>
      </c>
      <c r="J45" s="51" t="n">
        <f aca="false">F45*H45</f>
        <v>0</v>
      </c>
      <c r="K45" s="52" t="n">
        <f aca="false">F45*I45</f>
        <v>0</v>
      </c>
    </row>
    <row r="46" s="32" customFormat="true" ht="19.5" hidden="false" customHeight="true" outlineLevel="0" collapsed="false">
      <c r="A46" s="34"/>
      <c r="B46" s="43" t="n">
        <v>54019</v>
      </c>
      <c r="C46" s="53" t="s">
        <v>75</v>
      </c>
      <c r="D46" s="45" t="s">
        <v>33</v>
      </c>
      <c r="E46" s="46" t="n">
        <v>0.055</v>
      </c>
      <c r="F46" s="47"/>
      <c r="G46" s="48" t="n">
        <v>10.5</v>
      </c>
      <c r="H46" s="49" t="n">
        <f aca="false">G46*0.8</f>
        <v>8.4</v>
      </c>
      <c r="I46" s="50" t="n">
        <f aca="false">H46/1.055</f>
        <v>7.96208530805687</v>
      </c>
      <c r="J46" s="51" t="n">
        <f aca="false">F46*H46</f>
        <v>0</v>
      </c>
      <c r="K46" s="52" t="n">
        <f aca="false">F46*I46</f>
        <v>0</v>
      </c>
    </row>
    <row r="47" s="32" customFormat="true" ht="19.5" hidden="false" customHeight="true" outlineLevel="0" collapsed="false">
      <c r="A47" s="34"/>
      <c r="B47" s="43" t="n">
        <v>51323</v>
      </c>
      <c r="C47" s="44" t="s">
        <v>76</v>
      </c>
      <c r="D47" s="45" t="s">
        <v>66</v>
      </c>
      <c r="E47" s="46" t="n">
        <v>0.05</v>
      </c>
      <c r="F47" s="47"/>
      <c r="G47" s="48" t="n">
        <v>9.99</v>
      </c>
      <c r="H47" s="49" t="n">
        <f aca="false">G47*0.8</f>
        <v>7.992</v>
      </c>
      <c r="I47" s="50" t="n">
        <f aca="false">H47/1.2</f>
        <v>6.66</v>
      </c>
      <c r="J47" s="51" t="n">
        <f aca="false">F47*H47</f>
        <v>0</v>
      </c>
      <c r="K47" s="52" t="n">
        <f aca="false">F47*I47</f>
        <v>0</v>
      </c>
    </row>
    <row r="48" s="32" customFormat="true" ht="19.5" hidden="false" customHeight="true" outlineLevel="0" collapsed="false">
      <c r="A48" s="34"/>
      <c r="B48" s="43" t="n">
        <v>53973</v>
      </c>
      <c r="C48" s="44" t="s">
        <v>77</v>
      </c>
      <c r="D48" s="45" t="s">
        <v>78</v>
      </c>
      <c r="E48" s="46" t="n">
        <v>0.05</v>
      </c>
      <c r="F48" s="47"/>
      <c r="G48" s="48" t="n">
        <v>9.99</v>
      </c>
      <c r="H48" s="49" t="n">
        <f aca="false">G48*0.8</f>
        <v>7.992</v>
      </c>
      <c r="I48" s="50" t="n">
        <f aca="false">H48/1.2</f>
        <v>6.66</v>
      </c>
      <c r="J48" s="51" t="n">
        <f aca="false">F48*H48</f>
        <v>0</v>
      </c>
      <c r="K48" s="52" t="n">
        <f aca="false">F48*I48</f>
        <v>0</v>
      </c>
    </row>
    <row r="49" s="32" customFormat="true" ht="19.5" hidden="false" customHeight="true" outlineLevel="0" collapsed="false">
      <c r="A49" s="34"/>
      <c r="B49" s="43" t="n">
        <v>51324</v>
      </c>
      <c r="C49" s="44" t="s">
        <v>79</v>
      </c>
      <c r="D49" s="45" t="s">
        <v>80</v>
      </c>
      <c r="E49" s="46" t="n">
        <v>0.05</v>
      </c>
      <c r="F49" s="47"/>
      <c r="G49" s="48" t="n">
        <v>9.99</v>
      </c>
      <c r="H49" s="49" t="n">
        <f aca="false">G49*0.8</f>
        <v>7.992</v>
      </c>
      <c r="I49" s="50" t="n">
        <f aca="false">H49/1.2</f>
        <v>6.66</v>
      </c>
      <c r="J49" s="51" t="n">
        <f aca="false">F49*H49</f>
        <v>0</v>
      </c>
      <c r="K49" s="52" t="n">
        <f aca="false">F49*I49</f>
        <v>0</v>
      </c>
    </row>
    <row r="50" s="32" customFormat="true" ht="19.5" hidden="false" customHeight="true" outlineLevel="0" collapsed="false">
      <c r="A50" s="34"/>
      <c r="B50" s="43" t="n">
        <v>52362</v>
      </c>
      <c r="C50" s="44" t="s">
        <v>81</v>
      </c>
      <c r="D50" s="45" t="s">
        <v>78</v>
      </c>
      <c r="E50" s="46" t="n">
        <v>0.05</v>
      </c>
      <c r="F50" s="47"/>
      <c r="G50" s="48" t="n">
        <v>10.49</v>
      </c>
      <c r="H50" s="49" t="n">
        <f aca="false">G50*0.8</f>
        <v>8.392</v>
      </c>
      <c r="I50" s="50" t="n">
        <f aca="false">H50/1.2</f>
        <v>6.99333333333334</v>
      </c>
      <c r="J50" s="51" t="n">
        <f aca="false">F50*H50</f>
        <v>0</v>
      </c>
      <c r="K50" s="52" t="n">
        <f aca="false">F50*I50</f>
        <v>0</v>
      </c>
    </row>
    <row r="51" s="32" customFormat="true" ht="19.5" hidden="false" customHeight="true" outlineLevel="0" collapsed="false">
      <c r="A51" s="34"/>
      <c r="B51" s="43" t="n">
        <v>52416</v>
      </c>
      <c r="C51" s="44" t="s">
        <v>76</v>
      </c>
      <c r="D51" s="45" t="s">
        <v>82</v>
      </c>
      <c r="E51" s="46" t="n">
        <v>0.05</v>
      </c>
      <c r="F51" s="47"/>
      <c r="G51" s="48" t="n">
        <v>16.99</v>
      </c>
      <c r="H51" s="49" t="n">
        <f aca="false">G51*0.8</f>
        <v>13.592</v>
      </c>
      <c r="I51" s="50" t="n">
        <f aca="false">H51/1.2</f>
        <v>11.3266666666667</v>
      </c>
      <c r="J51" s="51" t="n">
        <f aca="false">F51*H51</f>
        <v>0</v>
      </c>
      <c r="K51" s="52" t="n">
        <f aca="false">F51*I51</f>
        <v>0</v>
      </c>
    </row>
    <row r="52" s="32" customFormat="true" ht="19.5" hidden="false" customHeight="true" outlineLevel="0" collapsed="false">
      <c r="A52" s="34"/>
      <c r="B52" s="43" t="n">
        <v>53789</v>
      </c>
      <c r="C52" s="44" t="s">
        <v>83</v>
      </c>
      <c r="D52" s="45" t="s">
        <v>84</v>
      </c>
      <c r="E52" s="46" t="n">
        <v>0.05</v>
      </c>
      <c r="F52" s="47"/>
      <c r="G52" s="48" t="n">
        <v>10.49</v>
      </c>
      <c r="H52" s="49" t="n">
        <f aca="false">G52*0.8</f>
        <v>8.392</v>
      </c>
      <c r="I52" s="50" t="n">
        <f aca="false">H52/1.2</f>
        <v>6.99333333333334</v>
      </c>
      <c r="J52" s="51" t="n">
        <f aca="false">F52*H52</f>
        <v>0</v>
      </c>
      <c r="K52" s="52" t="n">
        <f aca="false">F52*I52</f>
        <v>0</v>
      </c>
    </row>
    <row r="53" s="32" customFormat="true" ht="19.5" hidden="false" customHeight="true" outlineLevel="0" collapsed="false">
      <c r="A53" s="34"/>
      <c r="B53" s="43" t="n">
        <v>53037</v>
      </c>
      <c r="C53" s="44" t="s">
        <v>85</v>
      </c>
      <c r="D53" s="45" t="s">
        <v>44</v>
      </c>
      <c r="E53" s="46" t="n">
        <v>0.05</v>
      </c>
      <c r="F53" s="47"/>
      <c r="G53" s="48" t="n">
        <v>18.49</v>
      </c>
      <c r="H53" s="49" t="n">
        <f aca="false">G53*0.8</f>
        <v>14.792</v>
      </c>
      <c r="I53" s="50" t="n">
        <f aca="false">H53/1.2</f>
        <v>12.3266666666667</v>
      </c>
      <c r="J53" s="51" t="n">
        <f aca="false">F53*H53</f>
        <v>0</v>
      </c>
      <c r="K53" s="52" t="n">
        <f aca="false">F53*I53</f>
        <v>0</v>
      </c>
    </row>
    <row r="54" s="32" customFormat="true" ht="19.5" hidden="false" customHeight="true" outlineLevel="0" collapsed="false">
      <c r="A54" s="34"/>
      <c r="B54" s="43" t="n">
        <v>53972</v>
      </c>
      <c r="C54" s="44" t="s">
        <v>86</v>
      </c>
      <c r="D54" s="45" t="s">
        <v>87</v>
      </c>
      <c r="E54" s="46" t="n">
        <v>0.05</v>
      </c>
      <c r="F54" s="47"/>
      <c r="G54" s="48" t="n">
        <v>18.49</v>
      </c>
      <c r="H54" s="49" t="n">
        <f aca="false">G54*0.8</f>
        <v>14.792</v>
      </c>
      <c r="I54" s="50" t="n">
        <f aca="false">H54/1.2</f>
        <v>12.3266666666667</v>
      </c>
      <c r="J54" s="51" t="n">
        <f aca="false">F54*H54</f>
        <v>0</v>
      </c>
      <c r="K54" s="52" t="n">
        <f aca="false">F54*I54</f>
        <v>0</v>
      </c>
    </row>
    <row r="55" s="32" customFormat="true" ht="19.5" hidden="false" customHeight="true" outlineLevel="0" collapsed="false">
      <c r="A55" s="34"/>
      <c r="B55" s="43" t="n">
        <v>53041</v>
      </c>
      <c r="C55" s="44" t="s">
        <v>88</v>
      </c>
      <c r="D55" s="45" t="s">
        <v>44</v>
      </c>
      <c r="E55" s="46" t="n">
        <v>0.05</v>
      </c>
      <c r="F55" s="47"/>
      <c r="G55" s="48" t="n">
        <v>19.49</v>
      </c>
      <c r="H55" s="49" t="n">
        <f aca="false">G55*0.8</f>
        <v>15.592</v>
      </c>
      <c r="I55" s="50" t="n">
        <f aca="false">H55/1.2</f>
        <v>12.9933333333333</v>
      </c>
      <c r="J55" s="51" t="n">
        <f aca="false">F55*H55</f>
        <v>0</v>
      </c>
      <c r="K55" s="52" t="n">
        <f aca="false">F55*I55</f>
        <v>0</v>
      </c>
    </row>
    <row r="56" s="32" customFormat="true" ht="19.5" hidden="false" customHeight="true" outlineLevel="0" collapsed="false">
      <c r="A56" s="34"/>
      <c r="B56" s="43" t="n">
        <v>22108</v>
      </c>
      <c r="C56" s="44" t="s">
        <v>89</v>
      </c>
      <c r="D56" s="45" t="s">
        <v>90</v>
      </c>
      <c r="E56" s="46" t="n">
        <v>0.2</v>
      </c>
      <c r="F56" s="47"/>
      <c r="G56" s="48" t="n">
        <v>0.4</v>
      </c>
      <c r="H56" s="49" t="n">
        <v>0.4</v>
      </c>
      <c r="I56" s="48" t="n">
        <f aca="false">H56/1.2</f>
        <v>0.333333333333333</v>
      </c>
      <c r="J56" s="51" t="n">
        <f aca="false">F56*H56</f>
        <v>0</v>
      </c>
      <c r="K56" s="52" t="n">
        <f aca="false">F56*I56</f>
        <v>0</v>
      </c>
    </row>
    <row r="57" s="32" customFormat="true" ht="19.5" hidden="false" customHeight="true" outlineLevel="0" collapsed="false">
      <c r="A57" s="34"/>
      <c r="B57" s="43" t="n">
        <v>22110</v>
      </c>
      <c r="C57" s="44" t="s">
        <v>91</v>
      </c>
      <c r="D57" s="45" t="s">
        <v>90</v>
      </c>
      <c r="E57" s="46" t="n">
        <v>0.2</v>
      </c>
      <c r="F57" s="47"/>
      <c r="G57" s="48" t="n">
        <v>0.5</v>
      </c>
      <c r="H57" s="49" t="n">
        <v>0.5</v>
      </c>
      <c r="I57" s="48" t="n">
        <f aca="false">H57/1.2</f>
        <v>0.416666666666667</v>
      </c>
      <c r="J57" s="51" t="n">
        <f aca="false">F57*H57</f>
        <v>0</v>
      </c>
      <c r="K57" s="52" t="n">
        <f aca="false">F57*I57</f>
        <v>0</v>
      </c>
    </row>
    <row r="58" s="32" customFormat="true" ht="19.5" hidden="false" customHeight="true" outlineLevel="0" collapsed="false">
      <c r="A58" s="34"/>
      <c r="B58" s="54" t="n">
        <v>22109</v>
      </c>
      <c r="C58" s="55" t="s">
        <v>92</v>
      </c>
      <c r="D58" s="56" t="s">
        <v>90</v>
      </c>
      <c r="E58" s="57" t="n">
        <v>0.2</v>
      </c>
      <c r="F58" s="58"/>
      <c r="G58" s="59" t="n">
        <v>0.6</v>
      </c>
      <c r="H58" s="60" t="n">
        <v>0.6</v>
      </c>
      <c r="I58" s="48" t="n">
        <f aca="false">H58/1.2</f>
        <v>0.5</v>
      </c>
      <c r="J58" s="61" t="n">
        <f aca="false">F58*H58</f>
        <v>0</v>
      </c>
      <c r="K58" s="62" t="n">
        <f aca="false">F58*I58</f>
        <v>0</v>
      </c>
    </row>
    <row r="59" s="32" customFormat="true" ht="19.5" hidden="false" customHeight="true" outlineLevel="0" collapsed="false">
      <c r="A59" s="34"/>
      <c r="B59" s="54" t="n">
        <v>22221</v>
      </c>
      <c r="C59" s="55" t="s">
        <v>93</v>
      </c>
      <c r="D59" s="56" t="s">
        <v>90</v>
      </c>
      <c r="E59" s="57" t="n">
        <v>0.2</v>
      </c>
      <c r="F59" s="58"/>
      <c r="G59" s="59" t="n">
        <v>2.7</v>
      </c>
      <c r="H59" s="60" t="n">
        <v>2.7</v>
      </c>
      <c r="I59" s="48" t="n">
        <f aca="false">H59/1.2</f>
        <v>2.25</v>
      </c>
      <c r="J59" s="61" t="n">
        <f aca="false">F59*H59</f>
        <v>0</v>
      </c>
      <c r="K59" s="62" t="n">
        <f aca="false">F59*I59</f>
        <v>0</v>
      </c>
    </row>
    <row r="60" s="32" customFormat="true" ht="19.5" hidden="false" customHeight="true" outlineLevel="0" collapsed="false">
      <c r="A60" s="34"/>
      <c r="B60" s="54" t="n">
        <v>20000</v>
      </c>
      <c r="C60" s="55" t="s">
        <v>94</v>
      </c>
      <c r="D60" s="56" t="s">
        <v>90</v>
      </c>
      <c r="E60" s="57" t="n">
        <v>0.2</v>
      </c>
      <c r="F60" s="58"/>
      <c r="G60" s="59" t="n">
        <v>0.2</v>
      </c>
      <c r="H60" s="60" t="n">
        <v>0.2</v>
      </c>
      <c r="I60" s="59" t="n">
        <f aca="false">H60/1.2</f>
        <v>0.166666666666667</v>
      </c>
      <c r="J60" s="61" t="n">
        <f aca="false">F60*H60</f>
        <v>0</v>
      </c>
      <c r="K60" s="62" t="n">
        <f aca="false">F60*I60</f>
        <v>0</v>
      </c>
    </row>
    <row r="61" s="32" customFormat="true" ht="15" hidden="false" customHeight="false" outlineLevel="0" collapsed="false">
      <c r="A61" s="34"/>
      <c r="B61" s="2"/>
      <c r="C61" s="4"/>
      <c r="D61" s="4"/>
      <c r="E61" s="4"/>
      <c r="F61" s="63"/>
      <c r="G61" s="64"/>
      <c r="H61" s="64"/>
      <c r="I61" s="14"/>
      <c r="J61" s="14"/>
      <c r="K61" s="65"/>
      <c r="M61" s="66" t="n">
        <f aca="false">SUM(J16:J60)</f>
        <v>0</v>
      </c>
    </row>
    <row r="62" customFormat="false" ht="15" hidden="false" customHeight="true" outlineLevel="0" collapsed="false">
      <c r="B62" s="67" t="s">
        <v>95</v>
      </c>
      <c r="C62" s="67"/>
      <c r="D62" s="67"/>
      <c r="E62" s="67"/>
      <c r="F62" s="68" t="s">
        <v>96</v>
      </c>
      <c r="G62" s="68"/>
      <c r="H62" s="68"/>
      <c r="I62" s="68"/>
      <c r="K62" s="69" t="n">
        <f aca="false">SUM(F16:F60)</f>
        <v>0</v>
      </c>
      <c r="M62" s="70" t="e">
        <f aca="false">K64*0.2</f>
        <v>#N/A</v>
      </c>
    </row>
    <row r="63" customFormat="false" ht="15" hidden="false" customHeight="false" outlineLevel="0" collapsed="false">
      <c r="B63" s="67"/>
      <c r="C63" s="67"/>
      <c r="D63" s="67"/>
      <c r="E63" s="67"/>
      <c r="F63" s="71" t="s">
        <v>97</v>
      </c>
      <c r="G63" s="71"/>
      <c r="H63" s="71"/>
      <c r="I63" s="71"/>
      <c r="K63" s="72" t="n">
        <f aca="false">SUM(K16:K60)</f>
        <v>0</v>
      </c>
    </row>
    <row r="64" customFormat="false" ht="15" hidden="false" customHeight="false" outlineLevel="0" collapsed="false">
      <c r="B64" s="67"/>
      <c r="C64" s="67"/>
      <c r="D64" s="67"/>
      <c r="E64" s="67"/>
      <c r="F64" s="71" t="s">
        <v>98</v>
      </c>
      <c r="G64" s="71"/>
      <c r="H64" s="71"/>
      <c r="I64" s="71"/>
      <c r="K64" s="72" t="e">
        <f aca="false">IF(K63&lt;800,M9,0)</f>
        <v>#N/A</v>
      </c>
    </row>
    <row r="65" customFormat="false" ht="15" hidden="false" customHeight="false" outlineLevel="0" collapsed="false">
      <c r="B65" s="67"/>
      <c r="C65" s="67"/>
      <c r="D65" s="67"/>
      <c r="E65" s="67"/>
      <c r="F65" s="71" t="s">
        <v>99</v>
      </c>
      <c r="G65" s="71"/>
      <c r="H65" s="71"/>
      <c r="I65" s="71"/>
      <c r="K65" s="73" t="e">
        <f aca="false">M61-K63+M62</f>
        <v>#N/A</v>
      </c>
    </row>
    <row r="66" customFormat="false" ht="15" hidden="false" customHeight="false" outlineLevel="0" collapsed="false">
      <c r="B66" s="67"/>
      <c r="C66" s="67"/>
      <c r="D66" s="67"/>
      <c r="E66" s="67"/>
      <c r="F66" s="74" t="s">
        <v>100</v>
      </c>
      <c r="G66" s="74"/>
      <c r="H66" s="74"/>
      <c r="I66" s="74"/>
      <c r="K66" s="75" t="e">
        <f aca="false">K63+K64+K65</f>
        <v>#N/A</v>
      </c>
    </row>
    <row r="67" customFormat="false" ht="15" hidden="false" customHeight="false" outlineLevel="0" collapsed="false">
      <c r="B67" s="67"/>
      <c r="C67" s="67"/>
      <c r="D67" s="67"/>
      <c r="E67" s="67"/>
    </row>
  </sheetData>
  <sheetProtection algorithmName="SHA-512" hashValue="JV7hbB5Bxx9uu7v+e1fEKUcNL8mFwrhiScaTbCzCXqP5VCApZhOjSpV0akx0GIQIPL99I3yk0yHVVyiVlfqVUA==" saltValue="i99buJ+VlrHXZQ6j42BfDA==" spinCount="100000" sheet="true" objects="true" scenarios="true"/>
  <mergeCells count="8">
    <mergeCell ref="A1:K1"/>
    <mergeCell ref="C2:K2"/>
    <mergeCell ref="B62:E67"/>
    <mergeCell ref="F62:I62"/>
    <mergeCell ref="F63:I63"/>
    <mergeCell ref="F64:I64"/>
    <mergeCell ref="F65:I65"/>
    <mergeCell ref="F66:I6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tableParts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9" activeCellId="0" sqref="D29"/>
    </sheetView>
  </sheetViews>
  <sheetFormatPr defaultColWidth="10.6796875" defaultRowHeight="15" zeroHeight="false" outlineLevelRow="0" outlineLevelCol="0"/>
  <sheetData>
    <row r="1" customFormat="false" ht="16.5" hidden="false" customHeight="false" outlineLevel="0" collapsed="false">
      <c r="A1" s="76" t="s">
        <v>101</v>
      </c>
      <c r="B1" s="77" t="s">
        <v>102</v>
      </c>
    </row>
    <row r="2" customFormat="false" ht="16.5" hidden="false" customHeight="false" outlineLevel="0" collapsed="false">
      <c r="A2" s="78" t="n">
        <v>1</v>
      </c>
      <c r="B2" s="79" t="n">
        <v>55</v>
      </c>
    </row>
    <row r="3" customFormat="false" ht="16.5" hidden="false" customHeight="false" outlineLevel="0" collapsed="false">
      <c r="A3" s="80" t="n">
        <v>2</v>
      </c>
      <c r="B3" s="79" t="n">
        <v>47</v>
      </c>
    </row>
    <row r="4" customFormat="false" ht="16.5" hidden="false" customHeight="false" outlineLevel="0" collapsed="false">
      <c r="A4" s="80" t="n">
        <v>3</v>
      </c>
      <c r="B4" s="79" t="n">
        <v>55</v>
      </c>
    </row>
    <row r="5" customFormat="false" ht="16.5" hidden="false" customHeight="false" outlineLevel="0" collapsed="false">
      <c r="A5" s="80" t="n">
        <v>4</v>
      </c>
      <c r="B5" s="79" t="n">
        <v>72</v>
      </c>
    </row>
    <row r="6" customFormat="false" ht="16.5" hidden="false" customHeight="false" outlineLevel="0" collapsed="false">
      <c r="A6" s="80" t="n">
        <v>5</v>
      </c>
      <c r="B6" s="79" t="n">
        <v>72</v>
      </c>
    </row>
    <row r="7" customFormat="false" ht="16.5" hidden="false" customHeight="false" outlineLevel="0" collapsed="false">
      <c r="A7" s="80" t="n">
        <v>6</v>
      </c>
      <c r="B7" s="79" t="n">
        <v>72</v>
      </c>
    </row>
    <row r="8" customFormat="false" ht="16.5" hidden="false" customHeight="false" outlineLevel="0" collapsed="false">
      <c r="A8" s="80" t="n">
        <v>7</v>
      </c>
      <c r="B8" s="79" t="n">
        <v>70</v>
      </c>
    </row>
    <row r="9" customFormat="false" ht="16.5" hidden="false" customHeight="false" outlineLevel="0" collapsed="false">
      <c r="A9" s="80" t="n">
        <v>8</v>
      </c>
      <c r="B9" s="79" t="n">
        <v>50</v>
      </c>
    </row>
    <row r="10" customFormat="false" ht="16.5" hidden="false" customHeight="false" outlineLevel="0" collapsed="false">
      <c r="A10" s="80" t="n">
        <v>9</v>
      </c>
      <c r="B10" s="79" t="n">
        <v>63</v>
      </c>
    </row>
    <row r="11" customFormat="false" ht="16.5" hidden="false" customHeight="false" outlineLevel="0" collapsed="false">
      <c r="A11" s="80" t="n">
        <v>10</v>
      </c>
      <c r="B11" s="79" t="n">
        <v>51</v>
      </c>
    </row>
    <row r="12" customFormat="false" ht="16.5" hidden="false" customHeight="false" outlineLevel="0" collapsed="false">
      <c r="A12" s="80" t="n">
        <v>11</v>
      </c>
      <c r="B12" s="79" t="n">
        <v>71</v>
      </c>
    </row>
    <row r="13" customFormat="false" ht="16.5" hidden="false" customHeight="false" outlineLevel="0" collapsed="false">
      <c r="A13" s="80" t="n">
        <v>12</v>
      </c>
      <c r="B13" s="79" t="n">
        <v>63</v>
      </c>
    </row>
    <row r="14" customFormat="false" ht="16.5" hidden="false" customHeight="false" outlineLevel="0" collapsed="false">
      <c r="A14" s="80" t="n">
        <v>13</v>
      </c>
      <c r="B14" s="79" t="n">
        <v>70</v>
      </c>
    </row>
    <row r="15" customFormat="false" ht="16.5" hidden="false" customHeight="false" outlineLevel="0" collapsed="false">
      <c r="A15" s="81" t="n">
        <v>14</v>
      </c>
      <c r="B15" s="82" t="n">
        <v>22</v>
      </c>
    </row>
    <row r="16" customFormat="false" ht="16.5" hidden="false" customHeight="false" outlineLevel="0" collapsed="false">
      <c r="A16" s="80" t="n">
        <v>15</v>
      </c>
      <c r="B16" s="79" t="n">
        <v>58</v>
      </c>
    </row>
    <row r="17" customFormat="false" ht="16.5" hidden="false" customHeight="false" outlineLevel="0" collapsed="false">
      <c r="A17" s="80" t="n">
        <v>16</v>
      </c>
      <c r="B17" s="79" t="n">
        <v>49</v>
      </c>
    </row>
    <row r="18" customFormat="false" ht="16.5" hidden="false" customHeight="false" outlineLevel="0" collapsed="false">
      <c r="A18" s="80" t="n">
        <v>17</v>
      </c>
      <c r="B18" s="79" t="n">
        <v>49</v>
      </c>
    </row>
    <row r="19" customFormat="false" ht="16.5" hidden="false" customHeight="false" outlineLevel="0" collapsed="false">
      <c r="A19" s="80" t="n">
        <v>18</v>
      </c>
      <c r="B19" s="79" t="n">
        <v>43</v>
      </c>
    </row>
    <row r="20" customFormat="false" ht="16.5" hidden="false" customHeight="false" outlineLevel="0" collapsed="false">
      <c r="A20" s="80" t="n">
        <v>19</v>
      </c>
      <c r="B20" s="79" t="n">
        <v>54</v>
      </c>
    </row>
    <row r="21" customFormat="false" ht="16.5" hidden="false" customHeight="false" outlineLevel="0" collapsed="false">
      <c r="A21" s="80" t="n">
        <v>21</v>
      </c>
      <c r="B21" s="79" t="n">
        <v>52</v>
      </c>
    </row>
    <row r="22" customFormat="false" ht="16.5" hidden="false" customHeight="false" outlineLevel="0" collapsed="false">
      <c r="A22" s="80" t="n">
        <v>22</v>
      </c>
      <c r="B22" s="79" t="n">
        <v>38</v>
      </c>
    </row>
    <row r="23" customFormat="false" ht="16.5" hidden="false" customHeight="false" outlineLevel="0" collapsed="false">
      <c r="A23" s="80" t="n">
        <v>23</v>
      </c>
      <c r="B23" s="79" t="n">
        <v>55</v>
      </c>
    </row>
    <row r="24" customFormat="false" ht="16.5" hidden="false" customHeight="false" outlineLevel="0" collapsed="false">
      <c r="A24" s="80" t="n">
        <v>24</v>
      </c>
      <c r="B24" s="79" t="n">
        <v>56</v>
      </c>
    </row>
    <row r="25" customFormat="false" ht="16.5" hidden="false" customHeight="false" outlineLevel="0" collapsed="false">
      <c r="A25" s="80" t="n">
        <v>25</v>
      </c>
      <c r="B25" s="79" t="n">
        <v>53</v>
      </c>
    </row>
    <row r="26" customFormat="false" ht="16.5" hidden="false" customHeight="false" outlineLevel="0" collapsed="false">
      <c r="A26" s="80" t="n">
        <v>26</v>
      </c>
      <c r="B26" s="79" t="n">
        <v>70</v>
      </c>
    </row>
    <row r="27" customFormat="false" ht="16.5" hidden="false" customHeight="false" outlineLevel="0" collapsed="false">
      <c r="A27" s="81" t="n">
        <v>27</v>
      </c>
      <c r="B27" s="82" t="n">
        <v>29</v>
      </c>
    </row>
    <row r="28" customFormat="false" ht="16.5" hidden="false" customHeight="false" outlineLevel="0" collapsed="false">
      <c r="A28" s="80" t="n">
        <v>28</v>
      </c>
      <c r="B28" s="79" t="n">
        <v>39</v>
      </c>
    </row>
    <row r="29" customFormat="false" ht="16.5" hidden="false" customHeight="false" outlineLevel="0" collapsed="false">
      <c r="A29" s="80" t="n">
        <v>29</v>
      </c>
      <c r="B29" s="79" t="n">
        <v>41</v>
      </c>
    </row>
    <row r="30" customFormat="false" ht="16.5" hidden="false" customHeight="false" outlineLevel="0" collapsed="false">
      <c r="A30" s="80" t="n">
        <v>30</v>
      </c>
      <c r="B30" s="79" t="n">
        <v>72</v>
      </c>
    </row>
    <row r="31" customFormat="false" ht="16.5" hidden="false" customHeight="false" outlineLevel="0" collapsed="false">
      <c r="A31" s="80" t="n">
        <v>31</v>
      </c>
      <c r="B31" s="79" t="n">
        <v>60</v>
      </c>
    </row>
    <row r="32" customFormat="false" ht="16.5" hidden="false" customHeight="false" outlineLevel="0" collapsed="false">
      <c r="A32" s="80" t="n">
        <v>32</v>
      </c>
      <c r="B32" s="79" t="n">
        <v>62</v>
      </c>
    </row>
    <row r="33" customFormat="false" ht="16.5" hidden="false" customHeight="false" outlineLevel="0" collapsed="false">
      <c r="A33" s="80" t="n">
        <v>33</v>
      </c>
      <c r="B33" s="79" t="n">
        <v>52</v>
      </c>
    </row>
    <row r="34" customFormat="false" ht="16.5" hidden="false" customHeight="false" outlineLevel="0" collapsed="false">
      <c r="A34" s="80" t="n">
        <v>34</v>
      </c>
      <c r="B34" s="79" t="n">
        <v>72</v>
      </c>
    </row>
    <row r="35" customFormat="false" ht="16.5" hidden="false" customHeight="false" outlineLevel="0" collapsed="false">
      <c r="A35" s="80" t="n">
        <v>35</v>
      </c>
      <c r="B35" s="79" t="n">
        <v>36</v>
      </c>
    </row>
    <row r="36" customFormat="false" ht="16.5" hidden="false" customHeight="false" outlineLevel="0" collapsed="false">
      <c r="A36" s="80" t="n">
        <v>36</v>
      </c>
      <c r="B36" s="79" t="n">
        <v>44</v>
      </c>
    </row>
    <row r="37" customFormat="false" ht="16.5" hidden="false" customHeight="false" outlineLevel="0" collapsed="false">
      <c r="A37" s="80" t="n">
        <v>37</v>
      </c>
      <c r="B37" s="79" t="n">
        <v>43</v>
      </c>
    </row>
    <row r="38" customFormat="false" ht="16.5" hidden="false" customHeight="false" outlineLevel="0" collapsed="false">
      <c r="A38" s="80" t="n">
        <v>38</v>
      </c>
      <c r="B38" s="79" t="n">
        <v>66</v>
      </c>
    </row>
    <row r="39" customFormat="false" ht="16.5" hidden="false" customHeight="false" outlineLevel="0" collapsed="false">
      <c r="A39" s="80" t="n">
        <v>39</v>
      </c>
      <c r="B39" s="79" t="n">
        <v>58</v>
      </c>
    </row>
    <row r="40" customFormat="false" ht="16.5" hidden="false" customHeight="false" outlineLevel="0" collapsed="false">
      <c r="A40" s="80" t="n">
        <v>40</v>
      </c>
      <c r="B40" s="79" t="n">
        <v>58</v>
      </c>
    </row>
    <row r="41" customFormat="false" ht="16.5" hidden="false" customHeight="false" outlineLevel="0" collapsed="false">
      <c r="A41" s="80" t="n">
        <v>41</v>
      </c>
      <c r="B41" s="79" t="n">
        <v>44</v>
      </c>
    </row>
    <row r="42" customFormat="false" ht="16.5" hidden="false" customHeight="false" outlineLevel="0" collapsed="false">
      <c r="A42" s="80" t="n">
        <v>42</v>
      </c>
      <c r="B42" s="79" t="n">
        <v>66</v>
      </c>
    </row>
    <row r="43" customFormat="false" ht="16.5" hidden="false" customHeight="false" outlineLevel="0" collapsed="false">
      <c r="A43" s="80" t="n">
        <v>43</v>
      </c>
      <c r="B43" s="79" t="n">
        <v>69</v>
      </c>
    </row>
    <row r="44" customFormat="false" ht="16.5" hidden="false" customHeight="false" outlineLevel="0" collapsed="false">
      <c r="A44" s="80" t="n">
        <v>44</v>
      </c>
      <c r="B44" s="79" t="n">
        <v>40</v>
      </c>
    </row>
    <row r="45" customFormat="false" ht="16.5" hidden="false" customHeight="false" outlineLevel="0" collapsed="false">
      <c r="A45" s="80" t="n">
        <v>45</v>
      </c>
      <c r="B45" s="79" t="n">
        <v>42</v>
      </c>
    </row>
    <row r="46" customFormat="false" ht="16.5" hidden="false" customHeight="false" outlineLevel="0" collapsed="false">
      <c r="A46" s="80" t="n">
        <v>46</v>
      </c>
      <c r="B46" s="79" t="n">
        <v>58</v>
      </c>
    </row>
    <row r="47" customFormat="false" ht="16.5" hidden="false" customHeight="false" outlineLevel="0" collapsed="false">
      <c r="A47" s="80" t="n">
        <v>47</v>
      </c>
      <c r="B47" s="79" t="n">
        <v>57</v>
      </c>
    </row>
    <row r="48" customFormat="false" ht="16.5" hidden="false" customHeight="false" outlineLevel="0" collapsed="false">
      <c r="A48" s="80" t="n">
        <v>48</v>
      </c>
      <c r="B48" s="79" t="n">
        <v>67</v>
      </c>
    </row>
    <row r="49" customFormat="false" ht="16.5" hidden="false" customHeight="false" outlineLevel="0" collapsed="false">
      <c r="A49" s="80" t="n">
        <v>49</v>
      </c>
      <c r="B49" s="79" t="n">
        <v>39</v>
      </c>
    </row>
    <row r="50" customFormat="false" ht="16.5" hidden="false" customHeight="false" outlineLevel="0" collapsed="false">
      <c r="A50" s="81" t="n">
        <v>50</v>
      </c>
      <c r="B50" s="82" t="n">
        <v>20</v>
      </c>
    </row>
    <row r="51" customFormat="false" ht="16.5" hidden="false" customHeight="false" outlineLevel="0" collapsed="false">
      <c r="A51" s="80" t="n">
        <v>51</v>
      </c>
      <c r="B51" s="79" t="n">
        <v>47</v>
      </c>
    </row>
    <row r="52" customFormat="false" ht="16.5" hidden="false" customHeight="false" outlineLevel="0" collapsed="false">
      <c r="A52" s="80" t="n">
        <v>52</v>
      </c>
      <c r="B52" s="79" t="n">
        <v>51</v>
      </c>
    </row>
    <row r="53" customFormat="false" ht="16.5" hidden="false" customHeight="false" outlineLevel="0" collapsed="false">
      <c r="A53" s="80" t="n">
        <v>53</v>
      </c>
      <c r="B53" s="79" t="n">
        <v>40</v>
      </c>
    </row>
    <row r="54" customFormat="false" ht="16.5" hidden="false" customHeight="false" outlineLevel="0" collapsed="false">
      <c r="A54" s="80" t="n">
        <v>54</v>
      </c>
      <c r="B54" s="79" t="n">
        <v>50</v>
      </c>
    </row>
    <row r="55" customFormat="false" ht="16.5" hidden="false" customHeight="false" outlineLevel="0" collapsed="false">
      <c r="A55" s="80" t="n">
        <v>55</v>
      </c>
      <c r="B55" s="79" t="n">
        <v>53</v>
      </c>
    </row>
    <row r="56" customFormat="false" ht="16.5" hidden="false" customHeight="false" outlineLevel="0" collapsed="false">
      <c r="A56" s="80" t="n">
        <v>56</v>
      </c>
      <c r="B56" s="79" t="n">
        <v>41</v>
      </c>
    </row>
    <row r="57" customFormat="false" ht="16.5" hidden="false" customHeight="false" outlineLevel="0" collapsed="false">
      <c r="A57" s="80" t="n">
        <v>57</v>
      </c>
      <c r="B57" s="79" t="n">
        <v>52</v>
      </c>
    </row>
    <row r="58" customFormat="false" ht="16.5" hidden="false" customHeight="false" outlineLevel="0" collapsed="false">
      <c r="A58" s="80" t="n">
        <v>58</v>
      </c>
      <c r="B58" s="79" t="n">
        <v>48</v>
      </c>
    </row>
    <row r="59" customFormat="false" ht="16.5" hidden="false" customHeight="false" outlineLevel="0" collapsed="false">
      <c r="A59" s="80" t="n">
        <v>59</v>
      </c>
      <c r="B59" s="79" t="n">
        <v>47</v>
      </c>
    </row>
    <row r="60" customFormat="false" ht="16.5" hidden="false" customHeight="false" outlineLevel="0" collapsed="false">
      <c r="A60" s="80" t="n">
        <v>60</v>
      </c>
      <c r="B60" s="79" t="n">
        <v>47</v>
      </c>
    </row>
    <row r="61" customFormat="false" ht="16.5" hidden="false" customHeight="false" outlineLevel="0" collapsed="false">
      <c r="A61" s="81" t="n">
        <v>61</v>
      </c>
      <c r="B61" s="82" t="n">
        <v>40</v>
      </c>
    </row>
    <row r="62" customFormat="false" ht="16.5" hidden="false" customHeight="false" outlineLevel="0" collapsed="false">
      <c r="A62" s="80" t="n">
        <v>62</v>
      </c>
      <c r="B62" s="79" t="n">
        <v>45</v>
      </c>
    </row>
    <row r="63" customFormat="false" ht="16.5" hidden="false" customHeight="false" outlineLevel="0" collapsed="false">
      <c r="A63" s="80" t="n">
        <v>63</v>
      </c>
      <c r="B63" s="79" t="n">
        <v>52</v>
      </c>
    </row>
    <row r="64" customFormat="false" ht="16.5" hidden="false" customHeight="false" outlineLevel="0" collapsed="false">
      <c r="A64" s="80" t="n">
        <v>64</v>
      </c>
      <c r="B64" s="79" t="n">
        <v>61</v>
      </c>
    </row>
    <row r="65" customFormat="false" ht="16.5" hidden="false" customHeight="false" outlineLevel="0" collapsed="false">
      <c r="A65" s="80" t="n">
        <v>65</v>
      </c>
      <c r="B65" s="79" t="n">
        <v>64</v>
      </c>
    </row>
    <row r="66" customFormat="false" ht="16.5" hidden="false" customHeight="false" outlineLevel="0" collapsed="false">
      <c r="A66" s="80" t="n">
        <v>66</v>
      </c>
      <c r="B66" s="79" t="n">
        <v>74</v>
      </c>
    </row>
    <row r="67" customFormat="false" ht="16.5" hidden="false" customHeight="false" outlineLevel="0" collapsed="false">
      <c r="A67" s="80" t="n">
        <v>67</v>
      </c>
      <c r="B67" s="79" t="n">
        <v>59</v>
      </c>
    </row>
    <row r="68" customFormat="false" ht="16.5" hidden="false" customHeight="false" outlineLevel="0" collapsed="false">
      <c r="A68" s="80" t="n">
        <v>68</v>
      </c>
      <c r="B68" s="79" t="n">
        <v>61</v>
      </c>
    </row>
    <row r="69" customFormat="false" ht="16.5" hidden="false" customHeight="false" outlineLevel="0" collapsed="false">
      <c r="A69" s="80" t="n">
        <v>69</v>
      </c>
      <c r="B69" s="79" t="n">
        <v>63</v>
      </c>
    </row>
    <row r="70" customFormat="false" ht="16.5" hidden="false" customHeight="false" outlineLevel="0" collapsed="false">
      <c r="A70" s="80" t="n">
        <v>70</v>
      </c>
      <c r="B70" s="79" t="n">
        <v>55</v>
      </c>
    </row>
    <row r="71" customFormat="false" ht="16.5" hidden="false" customHeight="false" outlineLevel="0" collapsed="false">
      <c r="A71" s="80" t="n">
        <v>71</v>
      </c>
      <c r="B71" s="79" t="n">
        <v>54</v>
      </c>
    </row>
    <row r="72" customFormat="false" ht="16.5" hidden="false" customHeight="false" outlineLevel="0" collapsed="false">
      <c r="A72" s="80" t="n">
        <v>72</v>
      </c>
      <c r="B72" s="79" t="n">
        <v>37</v>
      </c>
    </row>
    <row r="73" customFormat="false" ht="16.5" hidden="false" customHeight="false" outlineLevel="0" collapsed="false">
      <c r="A73" s="80" t="n">
        <v>73</v>
      </c>
      <c r="B73" s="79" t="n">
        <v>68</v>
      </c>
    </row>
    <row r="74" customFormat="false" ht="16.5" hidden="false" customHeight="false" outlineLevel="0" collapsed="false">
      <c r="A74" s="80" t="n">
        <v>74</v>
      </c>
      <c r="B74" s="79" t="n">
        <v>71</v>
      </c>
    </row>
    <row r="75" customFormat="false" ht="16.5" hidden="false" customHeight="false" outlineLevel="0" collapsed="false">
      <c r="A75" s="80" t="n">
        <v>75</v>
      </c>
      <c r="B75" s="79" t="n">
        <v>47</v>
      </c>
    </row>
    <row r="76" customFormat="false" ht="16.5" hidden="false" customHeight="false" outlineLevel="0" collapsed="false">
      <c r="A76" s="81" t="n">
        <v>76</v>
      </c>
      <c r="B76" s="82" t="n">
        <v>29</v>
      </c>
    </row>
    <row r="77" customFormat="false" ht="16.5" hidden="false" customHeight="false" outlineLevel="0" collapsed="false">
      <c r="A77" s="80" t="n">
        <v>77</v>
      </c>
      <c r="B77" s="79" t="n">
        <v>46</v>
      </c>
    </row>
    <row r="78" customFormat="false" ht="16.5" hidden="false" customHeight="false" outlineLevel="0" collapsed="false">
      <c r="A78" s="80" t="n">
        <v>78</v>
      </c>
      <c r="B78" s="79" t="n">
        <v>47</v>
      </c>
    </row>
    <row r="79" customFormat="false" ht="16.5" hidden="false" customHeight="false" outlineLevel="0" collapsed="false">
      <c r="A79" s="80" t="n">
        <v>79</v>
      </c>
      <c r="B79" s="79" t="n">
        <v>44</v>
      </c>
    </row>
    <row r="80" customFormat="false" ht="16.5" hidden="false" customHeight="false" outlineLevel="0" collapsed="false">
      <c r="A80" s="80" t="n">
        <v>80</v>
      </c>
      <c r="B80" s="79" t="n">
        <v>41</v>
      </c>
    </row>
    <row r="81" customFormat="false" ht="16.5" hidden="false" customHeight="false" outlineLevel="0" collapsed="false">
      <c r="A81" s="80" t="n">
        <v>81</v>
      </c>
      <c r="B81" s="79" t="n">
        <v>63</v>
      </c>
    </row>
    <row r="82" customFormat="false" ht="16.5" hidden="false" customHeight="false" outlineLevel="0" collapsed="false">
      <c r="A82" s="80" t="n">
        <v>82</v>
      </c>
      <c r="B82" s="79" t="n">
        <v>59</v>
      </c>
    </row>
    <row r="83" customFormat="false" ht="16.5" hidden="false" customHeight="false" outlineLevel="0" collapsed="false">
      <c r="A83" s="80" t="n">
        <v>83</v>
      </c>
      <c r="B83" s="79" t="n">
        <v>73</v>
      </c>
    </row>
    <row r="84" customFormat="false" ht="16.5" hidden="false" customHeight="false" outlineLevel="0" collapsed="false">
      <c r="A84" s="80" t="n">
        <v>84</v>
      </c>
      <c r="B84" s="79" t="n">
        <v>66</v>
      </c>
    </row>
    <row r="85" customFormat="false" ht="16.5" hidden="false" customHeight="false" outlineLevel="0" collapsed="false">
      <c r="A85" s="80" t="n">
        <v>85</v>
      </c>
      <c r="B85" s="79" t="n">
        <v>43</v>
      </c>
    </row>
    <row r="86" customFormat="false" ht="16.5" hidden="false" customHeight="false" outlineLevel="0" collapsed="false">
      <c r="A86" s="80" t="n">
        <v>86</v>
      </c>
      <c r="B86" s="79" t="n">
        <v>46</v>
      </c>
    </row>
    <row r="87" customFormat="false" ht="16.5" hidden="false" customHeight="false" outlineLevel="0" collapsed="false">
      <c r="A87" s="80" t="n">
        <v>87</v>
      </c>
      <c r="B87" s="79" t="n">
        <v>52</v>
      </c>
    </row>
    <row r="88" customFormat="false" ht="16.5" hidden="false" customHeight="false" outlineLevel="0" collapsed="false">
      <c r="A88" s="80" t="n">
        <v>88</v>
      </c>
      <c r="B88" s="79" t="n">
        <v>50</v>
      </c>
    </row>
    <row r="89" customFormat="false" ht="16.5" hidden="false" customHeight="false" outlineLevel="0" collapsed="false">
      <c r="A89" s="80" t="n">
        <v>89</v>
      </c>
      <c r="B89" s="79" t="n">
        <v>51</v>
      </c>
    </row>
    <row r="90" customFormat="false" ht="16.5" hidden="false" customHeight="false" outlineLevel="0" collapsed="false">
      <c r="A90" s="80" t="n">
        <v>90</v>
      </c>
      <c r="B90" s="79" t="n">
        <v>65</v>
      </c>
    </row>
    <row r="91" customFormat="false" ht="16.5" hidden="false" customHeight="false" outlineLevel="0" collapsed="false">
      <c r="A91" s="80" t="n">
        <v>91</v>
      </c>
      <c r="B91" s="79" t="n">
        <v>47</v>
      </c>
    </row>
    <row r="92" customFormat="false" ht="16.5" hidden="false" customHeight="false" outlineLevel="0" collapsed="false">
      <c r="A92" s="80" t="n">
        <v>92</v>
      </c>
      <c r="B92" s="79" t="n">
        <v>47</v>
      </c>
    </row>
    <row r="93" customFormat="false" ht="16.5" hidden="false" customHeight="false" outlineLevel="0" collapsed="false">
      <c r="A93" s="80" t="n">
        <v>93</v>
      </c>
      <c r="B93" s="79" t="n">
        <v>46</v>
      </c>
    </row>
    <row r="94" customFormat="false" ht="16.5" hidden="false" customHeight="false" outlineLevel="0" collapsed="false">
      <c r="A94" s="80" t="n">
        <v>94</v>
      </c>
      <c r="B94" s="79" t="n">
        <v>44</v>
      </c>
    </row>
    <row r="95" customFormat="false" ht="16.5" hidden="false" customHeight="false" outlineLevel="0" collapsed="false">
      <c r="A95" s="83" t="n">
        <v>95</v>
      </c>
      <c r="B95" s="79" t="n">
        <v>44</v>
      </c>
    </row>
  </sheetData>
  <sheetProtection algorithmName="SHA-512" hashValue="TY4B6h0HrkJ1sYlSPm1iVDNATYkGYlM6rTowv+YCFKj8NkGmtZi3dewNtKBgzU1UWTl1WI/TEkGrVMWHW0cnKA==" saltValue="KvKc/Wt/RX4mBqBA+sPPkA==" spinCount="100000" sheet="true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LibreOffice/7.5.7.1.M1$Windows_X86_64 LibreOffice_project/9d4bf91ba30c991aaed3b97dd4173f7705c6b5ae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2025-09-05T08:19:38Z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1036	1036</vt:lpwstr>
  </property>
</Properties>
</file>