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Z:\SHAREPOINT SYNC\0_D&amp;V\CATALOGUES\BDC EXCEL PTPS2023\"/>
    </mc:Choice>
  </mc:AlternateContent>
  <xr:revisionPtr revIDLastSave="0" documentId="13_ncr:1_{DC21E9E6-FA08-433C-A85B-4CB37E2550B6}" xr6:coauthVersionLast="47" xr6:coauthVersionMax="47" xr10:uidLastSave="{00000000-0000-0000-0000-000000000000}"/>
  <bookViews>
    <workbookView xWindow="38290" yWindow="-110" windowWidth="38620" windowHeight="21220" xr2:uid="{E1C64C1F-ADDD-4A30-916A-749369DBAA46}"/>
  </bookViews>
  <sheets>
    <sheet name=" 2023" sheetId="1" r:id="rId1"/>
  </sheets>
  <definedNames>
    <definedName name="_xlnm.Print_Area" localSheetId="0">' 2023'!$A$1:$H$321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2" i="1" l="1"/>
  <c r="H139" i="1"/>
  <c r="H316" i="1" l="1"/>
  <c r="H298" i="1"/>
  <c r="H285" i="1"/>
  <c r="H198" i="1"/>
  <c r="H195" i="1"/>
  <c r="H194" i="1"/>
  <c r="H197" i="1"/>
  <c r="H196" i="1"/>
  <c r="H183" i="1"/>
  <c r="H184" i="1"/>
  <c r="H185" i="1"/>
  <c r="H186" i="1"/>
  <c r="H187" i="1"/>
  <c r="H182" i="1"/>
  <c r="H121" i="1"/>
  <c r="H110" i="1"/>
  <c r="H107" i="1"/>
  <c r="H96" i="1"/>
  <c r="H95" i="1"/>
  <c r="H93" i="1"/>
  <c r="H94" i="1"/>
  <c r="H98" i="1"/>
  <c r="H86" i="1"/>
  <c r="H76" i="1"/>
  <c r="H73" i="1"/>
  <c r="H72" i="1"/>
  <c r="H171" i="1"/>
  <c r="H172" i="1"/>
  <c r="H170" i="1"/>
  <c r="H177" i="1"/>
  <c r="F36" i="1"/>
  <c r="F37" i="1"/>
  <c r="F38" i="1"/>
  <c r="F39" i="1"/>
  <c r="F40" i="1"/>
  <c r="F41" i="1"/>
  <c r="F35" i="1"/>
  <c r="F34" i="1"/>
  <c r="F33" i="1"/>
  <c r="F31" i="1"/>
  <c r="H31" i="1" s="1"/>
  <c r="H243" i="1"/>
  <c r="H242" i="1"/>
  <c r="H241" i="1"/>
  <c r="H240" i="1"/>
  <c r="H211" i="1"/>
  <c r="H314" i="1"/>
  <c r="H313" i="1"/>
  <c r="H312" i="1"/>
  <c r="H269" i="1"/>
  <c r="H268" i="1"/>
  <c r="H267" i="1"/>
  <c r="H266" i="1"/>
  <c r="H265" i="1"/>
  <c r="H264" i="1"/>
  <c r="H263" i="1"/>
  <c r="H262" i="1"/>
  <c r="H258" i="1"/>
  <c r="H257" i="1"/>
  <c r="H256" i="1"/>
  <c r="H255" i="1"/>
  <c r="H254" i="1"/>
  <c r="H253" i="1"/>
  <c r="H252" i="1"/>
  <c r="H251" i="1"/>
  <c r="H250" i="1"/>
  <c r="H249" i="1"/>
  <c r="H248" i="1"/>
  <c r="H246" i="1"/>
  <c r="H245" i="1"/>
  <c r="H238" i="1"/>
  <c r="H237" i="1"/>
  <c r="H236" i="1"/>
  <c r="H234" i="1"/>
  <c r="H233" i="1"/>
  <c r="H232" i="1"/>
  <c r="H231" i="1"/>
  <c r="H230" i="1"/>
  <c r="H229" i="1"/>
  <c r="H228" i="1"/>
  <c r="H215" i="1"/>
  <c r="H103" i="1"/>
  <c r="H104" i="1"/>
  <c r="H106" i="1"/>
  <c r="H102" i="1"/>
  <c r="H310" i="1"/>
  <c r="H296" i="1"/>
  <c r="H297" i="1"/>
  <c r="H295" i="1"/>
  <c r="H291" i="1"/>
  <c r="H290" i="1"/>
  <c r="H284" i="1"/>
  <c r="H288" i="1"/>
  <c r="H287" i="1"/>
  <c r="H286" i="1"/>
  <c r="H271" i="1"/>
  <c r="H272" i="1"/>
  <c r="H273" i="1"/>
  <c r="H274" i="1"/>
  <c r="H276" i="1"/>
  <c r="H224" i="1"/>
  <c r="H225" i="1"/>
  <c r="H226" i="1"/>
  <c r="H169" i="1"/>
  <c r="H173" i="1"/>
  <c r="H168" i="1"/>
  <c r="H167" i="1"/>
  <c r="H137" i="1" l="1"/>
  <c r="F63" i="1"/>
  <c r="F61" i="1"/>
  <c r="F59" i="1"/>
  <c r="F57" i="1"/>
  <c r="F55" i="1"/>
  <c r="F53" i="1"/>
  <c r="H53" i="1" s="1"/>
  <c r="F51" i="1"/>
  <c r="F49" i="1"/>
  <c r="F47" i="1"/>
  <c r="F45" i="1"/>
  <c r="F43" i="1"/>
  <c r="F27" i="1"/>
  <c r="H301" i="1" l="1"/>
  <c r="H302" i="1"/>
  <c r="H303" i="1"/>
  <c r="H304" i="1"/>
  <c r="H305" i="1"/>
  <c r="H306" i="1"/>
  <c r="H307" i="1"/>
  <c r="H308" i="1"/>
  <c r="H309" i="1"/>
  <c r="H300" i="1"/>
  <c r="H293" i="1"/>
  <c r="H292" i="1"/>
  <c r="H277" i="1"/>
  <c r="H278" i="1"/>
  <c r="H279" i="1"/>
  <c r="H218" i="1"/>
  <c r="H219" i="1"/>
  <c r="H220" i="1"/>
  <c r="H221" i="1"/>
  <c r="H222" i="1"/>
  <c r="H223" i="1"/>
  <c r="H217" i="1"/>
  <c r="H214" i="1"/>
  <c r="H213" i="1"/>
  <c r="H209" i="1"/>
  <c r="H210" i="1"/>
  <c r="H208" i="1"/>
  <c r="H204" i="1"/>
  <c r="H205" i="1"/>
  <c r="H206" i="1"/>
  <c r="H203" i="1"/>
  <c r="H199" i="1"/>
  <c r="H176" i="1"/>
  <c r="H178" i="1"/>
  <c r="H179" i="1"/>
  <c r="H180" i="1"/>
  <c r="H175" i="1"/>
  <c r="H163" i="1"/>
  <c r="H164" i="1"/>
  <c r="H165" i="1"/>
  <c r="H162" i="1"/>
  <c r="H154" i="1"/>
  <c r="H155" i="1"/>
  <c r="H156" i="1"/>
  <c r="H157" i="1"/>
  <c r="H158" i="1"/>
  <c r="H159" i="1"/>
  <c r="H160" i="1"/>
  <c r="H153" i="1"/>
  <c r="H150" i="1"/>
  <c r="H151" i="1"/>
  <c r="H149" i="1"/>
  <c r="H144" i="1"/>
  <c r="H145" i="1"/>
  <c r="H146" i="1"/>
  <c r="H147" i="1"/>
  <c r="H143" i="1"/>
  <c r="H140" i="1"/>
  <c r="H141" i="1"/>
  <c r="H136" i="1"/>
  <c r="H133" i="1"/>
  <c r="H134" i="1"/>
  <c r="H132" i="1"/>
  <c r="H127" i="1"/>
  <c r="H128" i="1"/>
  <c r="H129" i="1"/>
  <c r="H130" i="1"/>
  <c r="H126" i="1"/>
  <c r="H120" i="1"/>
  <c r="H122" i="1"/>
  <c r="H123" i="1"/>
  <c r="H124" i="1"/>
  <c r="H119" i="1"/>
  <c r="H114" i="1"/>
  <c r="H115" i="1"/>
  <c r="H116" i="1"/>
  <c r="H117" i="1"/>
  <c r="H113" i="1"/>
  <c r="H111" i="1"/>
  <c r="H109" i="1"/>
  <c r="H82" i="1"/>
  <c r="H83" i="1"/>
  <c r="H84" i="1"/>
  <c r="H85" i="1"/>
  <c r="H87" i="1"/>
  <c r="H88" i="1"/>
  <c r="H89" i="1"/>
  <c r="H90" i="1"/>
  <c r="H91" i="1"/>
  <c r="H68" i="1"/>
  <c r="H41" i="1"/>
  <c r="H40" i="1"/>
  <c r="H39" i="1"/>
  <c r="H38" i="1"/>
  <c r="H37" i="1"/>
  <c r="H36" i="1"/>
  <c r="H35" i="1"/>
  <c r="H34" i="1"/>
  <c r="H33" i="1"/>
  <c r="H32" i="1"/>
  <c r="H63" i="1"/>
  <c r="H61" i="1"/>
  <c r="H59" i="1"/>
  <c r="H57" i="1"/>
  <c r="H55" i="1"/>
  <c r="H51" i="1"/>
  <c r="H49" i="1"/>
  <c r="H47" i="1"/>
  <c r="H45" i="1"/>
  <c r="H43" i="1"/>
  <c r="H27" i="1"/>
  <c r="H192" i="1"/>
  <c r="H191" i="1"/>
  <c r="H190" i="1"/>
  <c r="H189" i="1"/>
  <c r="H81" i="1"/>
  <c r="H97" i="1"/>
  <c r="H70" i="1"/>
  <c r="H71" i="1"/>
  <c r="H74" i="1"/>
  <c r="H75" i="1"/>
  <c r="H77" i="1"/>
  <c r="H78" i="1"/>
  <c r="H79" i="1"/>
  <c r="H80" i="1"/>
  <c r="H69" i="1"/>
  <c r="H317" i="1" l="1"/>
</calcChain>
</file>

<file path=xl/sharedStrings.xml><?xml version="1.0" encoding="utf-8"?>
<sst xmlns="http://schemas.openxmlformats.org/spreadsheetml/2006/main" count="680" uniqueCount="315">
  <si>
    <t xml:space="preserve">Comment passer commande . 3 étapes simples ! </t>
  </si>
  <si>
    <r>
      <rPr>
        <b/>
        <i/>
        <sz val="11"/>
        <color rgb="FF00B050"/>
        <rFont val="Calibri"/>
        <family val="2"/>
        <scheme val="minor"/>
      </rPr>
      <t>1. Je choisis</t>
    </r>
    <r>
      <rPr>
        <i/>
        <sz val="11"/>
        <color rgb="FF5A5587"/>
        <rFont val="Calibri"/>
        <family val="2"/>
        <scheme val="minor"/>
      </rPr>
      <t xml:space="preserve"> </t>
    </r>
    <r>
      <rPr>
        <i/>
        <sz val="10"/>
        <rFont val="Calibri"/>
        <family val="2"/>
        <scheme val="minor"/>
      </rPr>
      <t>mes vins, je remplis tout le bon de commande.</t>
    </r>
  </si>
  <si>
    <r>
      <rPr>
        <b/>
        <i/>
        <sz val="11"/>
        <color rgb="FF00B050"/>
        <rFont val="Calibri"/>
        <family val="2"/>
        <scheme val="minor"/>
      </rPr>
      <t>2. Je règle</t>
    </r>
    <r>
      <rPr>
        <b/>
        <i/>
        <sz val="11"/>
        <color rgb="FF0B3750"/>
        <rFont val="Calibri"/>
        <family val="2"/>
        <scheme val="minor"/>
      </rPr>
      <t xml:space="preserve"> </t>
    </r>
    <r>
      <rPr>
        <i/>
        <sz val="10"/>
        <rFont val="Calibri"/>
        <family val="2"/>
        <scheme val="minor"/>
      </rPr>
      <t>Je prépare mon règlement par chèque.</t>
    </r>
  </si>
  <si>
    <r>
      <rPr>
        <b/>
        <i/>
        <sz val="11"/>
        <color rgb="FF00B050"/>
        <rFont val="Calibri"/>
        <family val="2"/>
        <scheme val="minor"/>
      </rPr>
      <t>3. Je confie</t>
    </r>
    <r>
      <rPr>
        <i/>
        <sz val="11"/>
        <color rgb="FFC55F4D"/>
        <rFont val="Calibri"/>
        <family val="2"/>
        <scheme val="minor"/>
      </rPr>
      <t xml:space="preserve"> </t>
    </r>
    <r>
      <rPr>
        <i/>
        <sz val="10"/>
        <rFont val="Calibri"/>
        <family val="2"/>
        <scheme val="minor"/>
      </rPr>
      <t>mon règlement et mon bon de commande à mon responsable de commande.</t>
    </r>
  </si>
  <si>
    <t>Merci de nous retourner votre bon de commande au plus tard le  :</t>
  </si>
  <si>
    <t>NOM &amp; PRENOM DU RESPONSABLE DU GROUPE D'ACHAT</t>
  </si>
  <si>
    <t>N° CLIENT</t>
  </si>
  <si>
    <t>LIEU DE LIVRAISON</t>
  </si>
  <si>
    <t>VOS INFORMATIONS - NOM, PRÉNOM</t>
  </si>
  <si>
    <t>TEL. (PORTABLE)</t>
  </si>
  <si>
    <t>ADRESSE MAIL</t>
  </si>
  <si>
    <t>Code Art</t>
  </si>
  <si>
    <t>APPELLATION</t>
  </si>
  <si>
    <t>COUL.</t>
  </si>
  <si>
    <t>Prix vente Particulier</t>
  </si>
  <si>
    <t>Nbre de Lots</t>
  </si>
  <si>
    <t>TOTAL</t>
  </si>
  <si>
    <t>OFFRE 1=3</t>
  </si>
  <si>
    <t>Prix de la btle</t>
  </si>
  <si>
    <t>Prix du Lot</t>
  </si>
  <si>
    <t>R</t>
  </si>
  <si>
    <t xml:space="preserve">OFFRE 1=2 </t>
  </si>
  <si>
    <t>P.P.</t>
  </si>
  <si>
    <t>Nb Lots</t>
  </si>
  <si>
    <t>B</t>
  </si>
  <si>
    <t>O</t>
  </si>
  <si>
    <t>OFFRE EN LOT 1 &amp; 1</t>
  </si>
  <si>
    <t>Prix vente C.G.</t>
  </si>
  <si>
    <t>Nbre de cartons</t>
  </si>
  <si>
    <t>MAISON COLIN SEGUIN</t>
  </si>
  <si>
    <t>MAISON COLIN SEGUIN COLLECTION</t>
  </si>
  <si>
    <t>C.G.</t>
  </si>
  <si>
    <t>VAL DES MUSARDIERES</t>
  </si>
  <si>
    <t>MATHIEU HUGONNOT</t>
  </si>
  <si>
    <t>PARIS L'HOSPITALIER</t>
  </si>
  <si>
    <t>PIERRE COLIN</t>
  </si>
  <si>
    <t>HERITAGE DE LA BARGE</t>
  </si>
  <si>
    <t>SIEUR D'ARQUES</t>
  </si>
  <si>
    <t>DIVINE SYBILLE</t>
  </si>
  <si>
    <t>PAS DES PHYLLADES</t>
  </si>
  <si>
    <t>VDF VIOGNIER SERRE MEHAS  2021</t>
  </si>
  <si>
    <t>AOC CONDRIEU  2020</t>
  </si>
  <si>
    <t>LES HERITIERS ALBERT BERNARD</t>
  </si>
  <si>
    <t>HERITAGE CAVARE</t>
  </si>
  <si>
    <t>VDF TERTIO - VIOGNIER  2020</t>
  </si>
  <si>
    <t>PIERRE-ETIENNE THOMAS</t>
  </si>
  <si>
    <t>DOMAINE DE SURIANE - LES DEUX OLIVIERS</t>
  </si>
  <si>
    <t>LES JAMELLES - DOMAINE DE LA CITADELLE</t>
  </si>
  <si>
    <t>VILLA D'ERG</t>
  </si>
  <si>
    <t>VDI - MARA VOLPI</t>
  </si>
  <si>
    <t>EFFERVESCENTS - CHAMPAGNE</t>
  </si>
  <si>
    <t>MARQUIS AIME DE COLIGNAC</t>
  </si>
  <si>
    <t>VDF GONZAGUE DE COLIGNAC  2017</t>
  </si>
  <si>
    <t>AOC MADIRAN  2018</t>
  </si>
  <si>
    <t xml:space="preserve">VDF COLOMBINE DE COLIGNAC  </t>
  </si>
  <si>
    <t>BORDEAUX - RIVE GAUCHE</t>
  </si>
  <si>
    <t xml:space="preserve">BORDEAUX - RIVE DROITE </t>
  </si>
  <si>
    <t>AOP SAUMUR-CHAMPIGNY  2019</t>
  </si>
  <si>
    <t>VDF CHENIN  2021</t>
  </si>
  <si>
    <t>MAISON DESCHESNES</t>
  </si>
  <si>
    <t>MICHEL KURTZ</t>
  </si>
  <si>
    <t>VDA SYLVANER  2021</t>
  </si>
  <si>
    <t>Pour plus d’informations, consultez nos CGV sur www.vente-directe-dv.com</t>
  </si>
  <si>
    <t>Offre valable en France métropolitaine.</t>
  </si>
  <si>
    <t>Service client : 0805 037 730 (numéro vert) Disponible du lundi au vendredi de 8h30 à 12h30 et de 13h30 à 17h30.</t>
  </si>
  <si>
    <t>www.domaines-villages.com</t>
  </si>
  <si>
    <t>www.vente-directe-dv.com</t>
  </si>
  <si>
    <t>AOC COTES DU RHONE Heritage Cavare 2019</t>
  </si>
  <si>
    <t>AOP MACON VILLAGES  Maison Colin Seguin  2017</t>
  </si>
  <si>
    <t>VDF PHILIPPE AUGUSTE Maison Colin Seguin  2020</t>
  </si>
  <si>
    <t>VDF PHILIPPE AUGUSTE  Maison Colin Seguin   2021</t>
  </si>
  <si>
    <t>AOC BROUILLY Maison Colin Seguin   2013</t>
  </si>
  <si>
    <t>AOP POUILLY FUISSE Héritage de la Barge  2013</t>
  </si>
  <si>
    <t>VDF SYRAH  Divine Sybille  2020</t>
  </si>
  <si>
    <t>VDF SYRAH SERRE MEHAS Pas des Phyllades  2021</t>
  </si>
  <si>
    <t>VDF GREGES ROUGE Les héritiers Albert Bernard  2020</t>
  </si>
  <si>
    <t>AOC LANGUEDOC Serre aux loups  2018</t>
  </si>
  <si>
    <t>AOP SAINT CHINIAN Serre aux loups  2017</t>
  </si>
  <si>
    <t>VDF BARON SANDRESSE   2021</t>
  </si>
  <si>
    <t>AOP GRAVES Château Baccus  2020</t>
  </si>
  <si>
    <t>AOP SAINT ESTEPHE Château l'hôpital de Mignot  2021</t>
  </si>
  <si>
    <t>VDF L'Absolu Cabernet Terre Aliénor  2020</t>
  </si>
  <si>
    <t>VDF L'Absolu Merlot Terre Aliénor  2018</t>
  </si>
  <si>
    <t>VDF LES TROIS CROIX Paris L'Hospitalier  2020</t>
  </si>
  <si>
    <t>VDF EN CASSIEN Pierre Colin  2020</t>
  </si>
  <si>
    <t>VDF CHAZEAU  Chazeau Les Renardières  2020</t>
  </si>
  <si>
    <t>AOP LUBERON Villa d'Erg  2020</t>
  </si>
  <si>
    <t>VDF MALBEC Pavillon la Croix Monsognac  2020</t>
  </si>
  <si>
    <t>VDF CABERNET ROSE Le temps des rois  2021</t>
  </si>
  <si>
    <t>VDF LES MUSARDIERES  Val des Musardières  2018 &amp; 2020</t>
  </si>
  <si>
    <t>AOP CÔTES-DE-PROVENCE  Pierre-Etienne THOMAS  2019 &amp; 2020</t>
  </si>
  <si>
    <t>VDF ESSENTIELLES Pavillon la Croix Monsognac  2020 &amp; 2021</t>
  </si>
  <si>
    <t>VDF SILLON DES LAUZES - CHARDONNAY  2021</t>
  </si>
  <si>
    <t>AOP MACON VILLAGES  2015</t>
  </si>
  <si>
    <t>AOP BOURGOGNE ALIGOTE  2021</t>
  </si>
  <si>
    <t>AOP MACON-BRAY  2021</t>
  </si>
  <si>
    <t>VDF SILLON DES LAUZES - PINOT NOIR  2019</t>
  </si>
  <si>
    <t>AOC MARANGES 2021</t>
  </si>
  <si>
    <t>VDF LES ARCHANGES Pinot Noir  2019/2020</t>
  </si>
  <si>
    <t>AOC MEURSAULT  2020/2021</t>
  </si>
  <si>
    <t>AOP MACON-BRAY 2021</t>
  </si>
  <si>
    <t>VDF PINOT NOIR  2021</t>
  </si>
  <si>
    <t>AOP BEAUNE 1er Cru  2007/2011/2013</t>
  </si>
  <si>
    <t>AOC POMMARD  2017/2020</t>
  </si>
  <si>
    <t>AOP SANTENAY 1er Cru Clos Rousseau  2021</t>
  </si>
  <si>
    <t>VDF LES TROIS CROIX  2020/2021</t>
  </si>
  <si>
    <t>VDF LE CUL AU LOUP  2021</t>
  </si>
  <si>
    <t>AOC BGNE HAUTES-COTES-DE-BEAUNE  2020</t>
  </si>
  <si>
    <t>AOP MARANGES  2021</t>
  </si>
  <si>
    <t>VDF MARLOUX Pinot Noir  2020</t>
  </si>
  <si>
    <t>VDF CHARDONNAY  2021</t>
  </si>
  <si>
    <t>VDF MARLOUX Chardonnay  2021</t>
  </si>
  <si>
    <t>VDF PINOT NOIR  2018/2019</t>
  </si>
  <si>
    <t>VDF EN CASSIEN Pinot Noir  2017</t>
  </si>
  <si>
    <t>VDF LES RENARDIERES  2021</t>
  </si>
  <si>
    <t xml:space="preserve">VDF BIB LES RENARDIERES  </t>
  </si>
  <si>
    <t>AOP POUILLY FUISSE  2016</t>
  </si>
  <si>
    <t>VDF VIOGNIER  2021/2022</t>
  </si>
  <si>
    <t>VDF SYRAH  2021</t>
  </si>
  <si>
    <t>AOP RASTEAU  2019/2020</t>
  </si>
  <si>
    <t>VDF LES GREGES  2021</t>
  </si>
  <si>
    <t>VDF SECUNDUS  2019/2020/2021</t>
  </si>
  <si>
    <t>VDF MUSCAT A PETITS GRAINS  2021/2022</t>
  </si>
  <si>
    <t>AOP RASTEAU  2021</t>
  </si>
  <si>
    <t>AOC CHATEAUNEUF-DU-PAPE  2021</t>
  </si>
  <si>
    <t>AOC Côtes-du-Rhône Villages SEGURET  2019</t>
  </si>
  <si>
    <t>AOC Côtes-du-Rhône Villages CHUSCLAN  2020</t>
  </si>
  <si>
    <t>AOC Côtes-du-Rhône Villages LAUDUN  2020</t>
  </si>
  <si>
    <t>VDF LES FRERES  2020</t>
  </si>
  <si>
    <t>AOP BANDOL  2020</t>
  </si>
  <si>
    <t>AOP BANDOL  2019</t>
  </si>
  <si>
    <t>IGP MEDITERRANEE  2020/2021</t>
  </si>
  <si>
    <t>AOP COTEAUX D'AIX-EN-PROVENCE  2020</t>
  </si>
  <si>
    <t>VDF LES DEUX OLIVIERS Cinsault  2020/2021</t>
  </si>
  <si>
    <t>VDF LES DEUX OLIVIERS ROSÉ  2020/2021/2022</t>
  </si>
  <si>
    <t>IGP MOURVEDRE CEPAGE RARE  2019/2020</t>
  </si>
  <si>
    <t>IGP VIOGNIER  2021</t>
  </si>
  <si>
    <t>Pays d'Oc SÉLECTION SPÉCIALE Rouge  2020</t>
  </si>
  <si>
    <t>IGP VAUCLUSE  2019</t>
  </si>
  <si>
    <t>COFFRETS**</t>
  </si>
  <si>
    <t xml:space="preserve">VILLA D'ERG &amp; DESROCHE </t>
  </si>
  <si>
    <t>AOC GRIGNAN-LES-ADHEMAR  2019</t>
  </si>
  <si>
    <t>AOC COSTIERES-DE-NIMES  2019</t>
  </si>
  <si>
    <t>AOC COTES DU RHONE  2019</t>
  </si>
  <si>
    <t>VDF LE ZEPHYR  2020</t>
  </si>
  <si>
    <t>AOC FAUGERES  2020</t>
  </si>
  <si>
    <t>AOC MINERVOIS  2019</t>
  </si>
  <si>
    <t>AOC CORBIERES  2020</t>
  </si>
  <si>
    <t>VDI SANGIOVESE  2021</t>
  </si>
  <si>
    <t>VDI CHARDONNAY  2021</t>
  </si>
  <si>
    <t xml:space="preserve">AOP CREMANT DE BOURGOGNE Blanc Brut  </t>
  </si>
  <si>
    <t xml:space="preserve">AOP CREMANT DE BOURGOGNE Rosé Brut  </t>
  </si>
  <si>
    <t>BORDEAUX BLANC AOC  &amp; MOELLEUX</t>
  </si>
  <si>
    <t>AOC BORDEAUX Château Bel-Air Ragon  2018</t>
  </si>
  <si>
    <t>AOP COTES-DE-MONTRAVEL  2021/2022</t>
  </si>
  <si>
    <t>AOC PACHERENC-DU-VIC-BILH  2019</t>
  </si>
  <si>
    <t>AOC JURANCON  2020</t>
  </si>
  <si>
    <t>PAVILLON LA CROIX MONSOGNAC VDF</t>
  </si>
  <si>
    <t>VDF CABERNET SAUVIGNON  2017</t>
  </si>
  <si>
    <t>VDF SAUVIGNON  2020</t>
  </si>
  <si>
    <t>AOC MEDOC Château Saint-Siméon  2017</t>
  </si>
  <si>
    <t>AOP BLAYE-COTES-DE-BORDEAUX Château Raluy Perrinot  2021</t>
  </si>
  <si>
    <t>AOC GRAVES DE VAYRES  Château Haut Gayat  2019</t>
  </si>
  <si>
    <t>AOC MEDOC CRU BOURGEOIS Château Moulin de Taffard  2019/2020</t>
  </si>
  <si>
    <t>AOC LISTRAC-MEDOC Château Cantegric  2019</t>
  </si>
  <si>
    <t>AOP MOULIS Château Rose Cantegrit  2018/2019</t>
  </si>
  <si>
    <t>AOP HAUT-MEDOC  Château la Dame Blanche  2021</t>
  </si>
  <si>
    <t>AOP HAUT-MEDOC Château du Taillan  2016</t>
  </si>
  <si>
    <t>AOC HAUT-MEDOC CRU BOURGEOIS EXCEPTIONNEL Château du Taillan  2018</t>
  </si>
  <si>
    <t>AOP SAINT-ESTEPHE  Château Grave La Cour  2019</t>
  </si>
  <si>
    <t>AOC PUISSEGUIN SAINT-EMILION Château Dubard Bel-Air  2021</t>
  </si>
  <si>
    <t>AOC FRONSAC Château Renard  2017</t>
  </si>
  <si>
    <t>AOC LUSSAC SAINT EMILION Château Malydure  2019/2020</t>
  </si>
  <si>
    <t>AOC MONTAGNE SAINT EMILION Château La Fleur Plaisance  2021</t>
  </si>
  <si>
    <t>VDF MALBEC  Le Couvent Sainte Luce  2020</t>
  </si>
  <si>
    <t>AOP LALANDE-DE-POMEROL Château Mauleone  2019</t>
  </si>
  <si>
    <t>AOC SAINT-EMILION Castel Albion  2018</t>
  </si>
  <si>
    <t>AOP LALANDE-DE-POMEROL Clos des grands moines  2021</t>
  </si>
  <si>
    <t>BORDEAUX COLLECTION</t>
  </si>
  <si>
    <t>AOP PAUILLAC  Castel Albion  2018</t>
  </si>
  <si>
    <t>AOC PAUILLAC  Château Artigues  2019</t>
  </si>
  <si>
    <t>AOC POMEROL La Fleur du Temple  2016</t>
  </si>
  <si>
    <t>VDF CHENIN  2019</t>
  </si>
  <si>
    <t>VDF SAUVIGNON MOELLEUX  2021</t>
  </si>
  <si>
    <t>VDF CHENANSON  2018</t>
  </si>
  <si>
    <t xml:space="preserve">LE TEMPS DES ROIS </t>
  </si>
  <si>
    <t xml:space="preserve">VAL DE LOIRE: LA GUILLAUMERIE / OMASSON / RETHORE </t>
  </si>
  <si>
    <t>AOC ANJOU Domaine de la Guillaumerie  2021/2022</t>
  </si>
  <si>
    <t>AOC ANJOU-VILLAGES Domaine de la Guillaumerie  2018/2020</t>
  </si>
  <si>
    <t>AOC COTEAUX-DU-LAYON  2022</t>
  </si>
  <si>
    <t>AOC BOURGUEIL Nathalie Omasson  2021/2022</t>
  </si>
  <si>
    <t>AOP SAINT-NICOLAS-DE-BOURGUEIL Catherine et Richard Réthoré  2021</t>
  </si>
  <si>
    <t>AOP SAINT NICOLAS DE BOURGUEIL  2020/2021</t>
  </si>
  <si>
    <t>AOP VOUVRAY  2022</t>
  </si>
  <si>
    <t xml:space="preserve">LA CROIX PIE CHAUX </t>
  </si>
  <si>
    <t>LE SECRET DU VIN</t>
  </si>
  <si>
    <r>
      <t xml:space="preserve">VDF LE SENTIER DES DENTELLES  2020 </t>
    </r>
    <r>
      <rPr>
        <b/>
        <sz val="10"/>
        <color theme="9" tint="-0.249977111117893"/>
        <rFont val="Calibri"/>
        <family val="2"/>
        <scheme val="minor"/>
      </rPr>
      <t>BIO</t>
    </r>
  </si>
  <si>
    <r>
      <t xml:space="preserve">VDF LE SENTIER DES DENTELLES  2021 </t>
    </r>
    <r>
      <rPr>
        <b/>
        <sz val="10"/>
        <color theme="9" tint="-0.249977111117893"/>
        <rFont val="Calibri"/>
        <family val="2"/>
        <scheme val="minor"/>
      </rPr>
      <t>BIO</t>
    </r>
  </si>
  <si>
    <r>
      <t xml:space="preserve">AOC CAIRANNE  2019/2021 </t>
    </r>
    <r>
      <rPr>
        <b/>
        <sz val="10"/>
        <color theme="9" tint="-0.249977111117893"/>
        <rFont val="Calibri"/>
        <family val="2"/>
        <scheme val="minor"/>
      </rPr>
      <t>BIO</t>
    </r>
  </si>
  <si>
    <r>
      <t xml:space="preserve">AOC TAVEL  2020/2021 </t>
    </r>
    <r>
      <rPr>
        <b/>
        <sz val="10"/>
        <color theme="9" tint="-0.249977111117893"/>
        <rFont val="Calibri"/>
        <family val="2"/>
        <scheme val="minor"/>
      </rPr>
      <t>BIO</t>
    </r>
  </si>
  <si>
    <t>LES POINTES AUX BŒUFS</t>
  </si>
  <si>
    <t>VDF CHARDONNAY  2022</t>
  </si>
  <si>
    <t>CHAZEAU LES RENARDIERES</t>
  </si>
  <si>
    <t xml:space="preserve">PERLA D'ISULA / BIB &amp; VIN D'ESPAGNE </t>
  </si>
  <si>
    <t>AOP PIC SAINT LOUP 2021</t>
  </si>
  <si>
    <t>LANGUEDOC - SERRE AUX LOUPS</t>
  </si>
  <si>
    <t>Mixte</t>
  </si>
  <si>
    <t>STEPHAN MULHER VDA</t>
  </si>
  <si>
    <t>VDA GEWURZTRAMINER  2021</t>
  </si>
  <si>
    <t xml:space="preserve">VDA RIESLING 2021 </t>
  </si>
  <si>
    <t xml:space="preserve">AOC BORDEAUX MOELLEUX Marquis Aimé de Colignac </t>
  </si>
  <si>
    <t>AOP MENETOU-SALON 2020</t>
  </si>
  <si>
    <t>AOP POUILLY-FUMÉ 2022</t>
  </si>
  <si>
    <t>VDF PINOT NOIR  2020/2021</t>
  </si>
  <si>
    <t>VDF PINOT BLANC 2019</t>
  </si>
  <si>
    <t>VDF MUSCAT  2021</t>
  </si>
  <si>
    <t>VDF TERTIO Heritage Cavare 2022</t>
  </si>
  <si>
    <t>VDF CHARDONNAY Héritage de la Barge  2018 &amp; 2022</t>
  </si>
  <si>
    <t>AOC COTES DU RHONE Vielles vignes Villa d'Erg 2019, 2020 &amp; 2021</t>
  </si>
  <si>
    <t xml:space="preserve">VDF BIB LE TEMERAIRE PINOT NOIR  </t>
  </si>
  <si>
    <r>
      <t>AOC BEAUNE 1er Cru  2018/2020</t>
    </r>
    <r>
      <rPr>
        <i/>
        <sz val="10"/>
        <color theme="1"/>
        <rFont val="Calibri"/>
        <family val="2"/>
        <scheme val="minor"/>
      </rPr>
      <t xml:space="preserve"> (carton de 3 bouteilles)</t>
    </r>
  </si>
  <si>
    <r>
      <t xml:space="preserve">AOP NUITS SAINT GEORGES  2019  </t>
    </r>
    <r>
      <rPr>
        <i/>
        <sz val="10"/>
        <color theme="1"/>
        <rFont val="Calibri"/>
        <family val="2"/>
        <scheme val="minor"/>
      </rPr>
      <t>(carton de 3 bouteilles)</t>
    </r>
  </si>
  <si>
    <r>
      <t xml:space="preserve">AOP GEVREY CHAMBERTIN  2021  </t>
    </r>
    <r>
      <rPr>
        <i/>
        <sz val="10"/>
        <color theme="1"/>
        <rFont val="Calibri"/>
        <family val="2"/>
        <scheme val="minor"/>
      </rPr>
      <t>(carton de 3 bouteilles)</t>
    </r>
  </si>
  <si>
    <r>
      <t xml:space="preserve">AOC CHABLIS </t>
    </r>
    <r>
      <rPr>
        <sz val="10"/>
        <rFont val="Calibri"/>
        <family val="2"/>
        <scheme val="minor"/>
      </rPr>
      <t xml:space="preserve"> 2022</t>
    </r>
  </si>
  <si>
    <r>
      <t xml:space="preserve">AOP CHABLIS 1er Cru </t>
    </r>
    <r>
      <rPr>
        <sz val="10"/>
        <rFont val="Calibri"/>
        <family val="2"/>
        <scheme val="minor"/>
      </rPr>
      <t xml:space="preserve"> 2022</t>
    </r>
  </si>
  <si>
    <t>AOC MONTHELIE 1er Cru Le Meix Bataille  2021</t>
  </si>
  <si>
    <t>VDF L'OUVREE PINOT NOIR 2019/2022</t>
  </si>
  <si>
    <t>AOP MARANGES 1er Cru La Fussière  2021</t>
  </si>
  <si>
    <t>AOP SANTENAY Les cornières 2021</t>
  </si>
  <si>
    <t>VDF SYRAH - GRENACHE Le plan des fous 2021</t>
  </si>
  <si>
    <t>AOC VACQUEYRAS La Garrigue 2019/2020</t>
  </si>
  <si>
    <t>BIB GRAMON Blanc - VUE</t>
  </si>
  <si>
    <t>BIB GRAMON Rouge - VUE</t>
  </si>
  <si>
    <t>BIB GRAMON Rosé - VUE</t>
  </si>
  <si>
    <t>GRAIN DE FOLIE - VUE</t>
  </si>
  <si>
    <r>
      <t xml:space="preserve">AOP LUBERON </t>
    </r>
    <r>
      <rPr>
        <b/>
        <sz val="10"/>
        <color theme="9" tint="-0.249977111117893"/>
        <rFont val="Calibri"/>
        <family val="2"/>
        <scheme val="minor"/>
      </rPr>
      <t>BIO</t>
    </r>
    <r>
      <rPr>
        <sz val="10"/>
        <color theme="1"/>
        <rFont val="Calibri"/>
        <family val="2"/>
        <scheme val="minor"/>
      </rPr>
      <t xml:space="preserve"> Le Chataignier 2020</t>
    </r>
  </si>
  <si>
    <r>
      <t xml:space="preserve">AOP LUBERON </t>
    </r>
    <r>
      <rPr>
        <b/>
        <sz val="10"/>
        <color theme="9" tint="-0.249977111117893"/>
        <rFont val="Calibri"/>
        <family val="2"/>
        <scheme val="minor"/>
      </rPr>
      <t xml:space="preserve">BIO </t>
    </r>
    <r>
      <rPr>
        <sz val="10"/>
        <rFont val="Calibri"/>
        <family val="2"/>
        <scheme val="minor"/>
      </rPr>
      <t>Les artèmes</t>
    </r>
    <r>
      <rPr>
        <b/>
        <sz val="10"/>
        <rFont val="Calibri"/>
        <family val="2"/>
        <scheme val="minor"/>
      </rPr>
      <t xml:space="preserve"> </t>
    </r>
    <r>
      <rPr>
        <sz val="10"/>
        <color theme="1"/>
        <rFont val="Calibri"/>
        <family val="2"/>
        <scheme val="minor"/>
      </rPr>
      <t>2019</t>
    </r>
  </si>
  <si>
    <t>VDF VIOGNIER Le temps du grapillage 2020/2021/2022</t>
  </si>
  <si>
    <t>VDF SYRAH Rencontre sauvage 2021</t>
  </si>
  <si>
    <t>VDF BIB SYRAH  Rencontre sauvage</t>
  </si>
  <si>
    <t>AOC CORBIERES Cuvée saint-Michel  2021</t>
  </si>
  <si>
    <t>AOC MINERVOIS  2020</t>
  </si>
  <si>
    <t xml:space="preserve">DOC  PROSECCO Extra dry Terre Nardin  </t>
  </si>
  <si>
    <t xml:space="preserve">SPUMANTE CORTE ROSE blanc brut Terre Nardin  </t>
  </si>
  <si>
    <r>
      <t>AOP SAINTE-CROIX-DU-MONT</t>
    </r>
    <r>
      <rPr>
        <sz val="10"/>
        <rFont val="Calibri"/>
        <family val="2"/>
        <scheme val="minor"/>
      </rPr>
      <t xml:space="preserve"> 2022</t>
    </r>
  </si>
  <si>
    <t>AOC ENTRE-DEUX-MERS Cheval Quancard Cuvée Clémence  2021</t>
  </si>
  <si>
    <t>VDF PINOT NOIR L'ORGUEIL DE BERENICE 2021</t>
  </si>
  <si>
    <t xml:space="preserve">VDF SAUVIGNON LES SONGES DE CAMILLE SAUVIGNON 2020 &amp; 2021 </t>
  </si>
  <si>
    <t>VDF PINOT GRIS Prestige 2018/2019</t>
  </si>
  <si>
    <t>VDF PINOT NOIR Prestige 2020/2021</t>
  </si>
  <si>
    <t>AOC ALSACE RIESLING Cuvée Anne 2021/2022</t>
  </si>
  <si>
    <t>AOC ALSACE PINOT GRIS Cuvée Caroline 2021/2022</t>
  </si>
  <si>
    <t>AOC ALSACE GEWURZTRAMINER Cuvée Isabelle 2021/2022</t>
  </si>
  <si>
    <t>AOC ALSACE Grand Cru RIESLING Furstentum 2019</t>
  </si>
  <si>
    <t>AOC ALSACE Grand Cru GEWURZTRAMINER Zinnkoepflé 2019</t>
  </si>
  <si>
    <r>
      <t xml:space="preserve">AOC ALSACE GEWURZTRAMINER Vendanges Tardives 2020 </t>
    </r>
    <r>
      <rPr>
        <i/>
        <sz val="10"/>
        <rFont val="Calibri"/>
        <family val="2"/>
        <scheme val="minor"/>
      </rPr>
      <t>(bouteille de 50cl)</t>
    </r>
  </si>
  <si>
    <r>
      <t>VDF COFFRET DEGUSTATION</t>
    </r>
    <r>
      <rPr>
        <i/>
        <sz val="10"/>
        <color theme="1"/>
        <rFont val="Calibri"/>
        <family val="2"/>
        <scheme val="minor"/>
      </rPr>
      <t xml:space="preserve"> (caisse bois de 6 bouteilles)</t>
    </r>
  </si>
  <si>
    <t>-</t>
  </si>
  <si>
    <t>VDF MERLOT MARSELAN Le petit Toqué 2018</t>
  </si>
  <si>
    <t>AOC SAINT-EMILION Grand Cru  Château Touzinat  2019 &amp; 2020</t>
  </si>
  <si>
    <t>AOP BEAUMES DE VENISE Héritage Cavare  2019 &amp; 2021</t>
  </si>
  <si>
    <t>AOC VACQUEYRAS Les Héritiers Albert Bernard  2020 &amp; 2021</t>
  </si>
  <si>
    <t>AOC CROZES HERMITAGE Divine Sybille  2020 &amp; 2021</t>
  </si>
  <si>
    <t>AOP GIGONDAS Pas des Phyllades 2021</t>
  </si>
  <si>
    <t>VDF PRIMUS Héritage Cavare  2016, 2017, 2018</t>
  </si>
  <si>
    <r>
      <t>VDF ROS</t>
    </r>
    <r>
      <rPr>
        <sz val="10"/>
        <color theme="1"/>
        <rFont val="Calibri"/>
        <family val="2"/>
      </rPr>
      <t>É</t>
    </r>
    <r>
      <rPr>
        <sz val="10"/>
        <color theme="1"/>
        <rFont val="Calibri"/>
        <family val="2"/>
        <scheme val="minor"/>
      </rPr>
      <t xml:space="preserve"> Michel Kurtz  2021</t>
    </r>
  </si>
  <si>
    <t xml:space="preserve">VDF BIB LE TEMERAIRE CHARDONNAY  </t>
  </si>
  <si>
    <t>VDF LE TEMERAIRE - CHARDONNAY  Excellence 2019/2021/2022</t>
  </si>
  <si>
    <t>VDF LES ARCHANGES Collection Chardonnay 2020 &amp; 2021</t>
  </si>
  <si>
    <t>AOP MACON VILLAGES Excellence  2015</t>
  </si>
  <si>
    <t>AOC BGNE HAUTES-COTES-DE-BEAUNE Tradition  2020/2021</t>
  </si>
  <si>
    <t>AOC REGNIE Excellence  2018</t>
  </si>
  <si>
    <t>AOP SAINT VERAN Terroir 2015</t>
  </si>
  <si>
    <t>AOC MERCUREY Excellence  2018</t>
  </si>
  <si>
    <t>VDF LE TEMERAIRE PINOT NOIR Excellence 2020/2021/2022</t>
  </si>
  <si>
    <t>AOP MORGON Tradition  2016</t>
  </si>
  <si>
    <t>AOC MOULIN A VENT Tradition 2019</t>
  </si>
  <si>
    <t>AOC JULIENAS les impatientes Excellence 2018/2020</t>
  </si>
  <si>
    <t>AOP SAINT-AMOUR Excellence 2018</t>
  </si>
  <si>
    <t>AOP MOULIN-A-VENT Les messieurs Excellence 2018</t>
  </si>
  <si>
    <t>AOC MARSANNAY Excellence 2021</t>
  </si>
  <si>
    <t>AOP MORGON Les charmes Excellence  2021</t>
  </si>
  <si>
    <t>AOC BGNE HAUTES-COTES-DE-BEAUNE Tradition 2021</t>
  </si>
  <si>
    <r>
      <t xml:space="preserve">VDF COFFRET COLLECTION 2020 </t>
    </r>
    <r>
      <rPr>
        <i/>
        <sz val="10"/>
        <color theme="1"/>
        <rFont val="Calibri"/>
        <family val="2"/>
        <scheme val="minor"/>
      </rPr>
      <t>(caisse bois de 6 bouteilles)</t>
    </r>
  </si>
  <si>
    <r>
      <t>AOP LIMOUX Les clochers 2020 (</t>
    </r>
    <r>
      <rPr>
        <i/>
        <sz val="10"/>
        <color theme="1"/>
        <rFont val="Calibri"/>
        <family val="2"/>
        <scheme val="minor"/>
      </rPr>
      <t>Coffret de 1 bouteille)</t>
    </r>
  </si>
  <si>
    <t>VDF LES MUSARDIERES Chardonnay  2021</t>
  </si>
  <si>
    <t>AOP SAINT JOSEPH 2019 &amp; 2021</t>
  </si>
  <si>
    <t>AOC HERMITAGE  2019/2021 (carton de 3 bouteilles)</t>
  </si>
  <si>
    <t>AOC HERMITAGE  2018/2021 (carton de 3 bouteilles)</t>
  </si>
  <si>
    <r>
      <t xml:space="preserve">COFFRET VIN LE PIQUE-NIQUE </t>
    </r>
    <r>
      <rPr>
        <i/>
        <sz val="10"/>
        <color theme="1"/>
        <rFont val="Calibri"/>
        <family val="2"/>
        <scheme val="minor"/>
      </rPr>
      <t>(coffret de 3 bouteilles)</t>
    </r>
  </si>
  <si>
    <r>
      <t>COFFRET VIN L'AMATEUR</t>
    </r>
    <r>
      <rPr>
        <i/>
        <sz val="10"/>
        <color theme="1"/>
        <rFont val="Calibri"/>
        <family val="2"/>
        <scheme val="minor"/>
      </rPr>
      <t xml:space="preserve"> (Coffret de 6 bouteilles)</t>
    </r>
  </si>
  <si>
    <r>
      <t xml:space="preserve">COFFRET VIN L'EPICURIEN  </t>
    </r>
    <r>
      <rPr>
        <i/>
        <sz val="10"/>
        <color theme="1"/>
        <rFont val="Calibri"/>
        <family val="2"/>
        <scheme val="minor"/>
      </rPr>
      <t>(Coffret de 6 bouteilles)</t>
    </r>
  </si>
  <si>
    <r>
      <t xml:space="preserve">COFFRET VIN LE SOMMELIER  </t>
    </r>
    <r>
      <rPr>
        <i/>
        <sz val="10"/>
        <color theme="1"/>
        <rFont val="Calibri"/>
        <family val="2"/>
        <scheme val="minor"/>
      </rPr>
      <t>(Coffret de 6 bouteilles)</t>
    </r>
  </si>
  <si>
    <t xml:space="preserve">ORATOIRE DES QUATRE VENTS </t>
  </si>
  <si>
    <t xml:space="preserve">AOP BLANQUETTE DE LIMOUX  Sieur d'Arques  </t>
  </si>
  <si>
    <t xml:space="preserve">VIN MOUSSEUX REINE DES LYS Blanc doux Maison Colin Seguin  </t>
  </si>
  <si>
    <t xml:space="preserve">VIN MOUSSEUX REINE DES LYS Rosé doux Maison Colin Seguin </t>
  </si>
  <si>
    <t xml:space="preserve">AOP CHAMPAGNE Brut  Charles Simon  </t>
  </si>
  <si>
    <t xml:space="preserve">AOP CHAMPAGNE Brut Rosé Charles Simon  </t>
  </si>
  <si>
    <t xml:space="preserve">AOP CHAMPAGNE Blancs de Blancs Charles Simon  </t>
  </si>
  <si>
    <t xml:space="preserve">VDF SECRETS DE COLIGNAC  </t>
  </si>
  <si>
    <t>VDI ROSATO Vino Rosato Senza DOP/IGP 2021</t>
  </si>
  <si>
    <t>AOC CÔTES DE BORDEAUX  Château Nardou Réserve  2018</t>
  </si>
  <si>
    <t>AOC SAINT-EMILION Grand Cru Château Vieux Lavergne  2019</t>
  </si>
  <si>
    <r>
      <t>AOP VIRE CLESS</t>
    </r>
    <r>
      <rPr>
        <sz val="10"/>
        <color theme="1"/>
        <rFont val="Calibri"/>
        <family val="2"/>
      </rPr>
      <t>É</t>
    </r>
    <r>
      <rPr>
        <sz val="11"/>
        <color theme="1"/>
        <rFont val="Calibri"/>
        <family val="2"/>
      </rPr>
      <t xml:space="preserve"> </t>
    </r>
    <r>
      <rPr>
        <sz val="10"/>
        <color theme="1"/>
        <rFont val="Calibri"/>
        <family val="2"/>
      </rPr>
      <t>Les demoiselles</t>
    </r>
    <r>
      <rPr>
        <sz val="10"/>
        <color theme="1"/>
        <rFont val="Calibri"/>
        <family val="2"/>
        <scheme val="minor"/>
      </rPr>
      <t xml:space="preserve">  2022</t>
    </r>
  </si>
  <si>
    <r>
      <t>AOP COTES DE PROVENCE ROS</t>
    </r>
    <r>
      <rPr>
        <sz val="10"/>
        <color theme="1"/>
        <rFont val="Calibri"/>
        <family val="2"/>
      </rPr>
      <t>É</t>
    </r>
    <r>
      <rPr>
        <sz val="10"/>
        <color theme="1"/>
        <rFont val="Calibri"/>
        <family val="2"/>
        <scheme val="minor"/>
      </rPr>
      <t xml:space="preserve"> - </t>
    </r>
    <r>
      <rPr>
        <b/>
        <sz val="10"/>
        <color theme="9" tint="-0.249977111117893"/>
        <rFont val="Calibri"/>
        <family val="2"/>
        <scheme val="minor"/>
      </rPr>
      <t>BIO</t>
    </r>
    <r>
      <rPr>
        <sz val="10"/>
        <color theme="1"/>
        <rFont val="Calibri"/>
        <family val="2"/>
        <scheme val="minor"/>
      </rPr>
      <t xml:space="preserve"> 2022</t>
    </r>
  </si>
  <si>
    <t>VDF LES DEUX OLIVIERS Syrah Viognier 2021</t>
  </si>
  <si>
    <t>VDF SAUVIGNON 2020</t>
  </si>
  <si>
    <t>IGP ÎLE DE BEAUTE Niellucciu  2021</t>
  </si>
  <si>
    <t>IGP ÎLE DE BEAUTE Vermentino  2021</t>
  </si>
  <si>
    <t>IGP ÎLE DE BEAUTÉ Sciaccarellu  2021</t>
  </si>
  <si>
    <t>Valable du 06/03/2023 au 30/06/2023 inclus</t>
  </si>
  <si>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t>
  </si>
  <si>
    <t xml:space="preserve">DOMAINES et VILLAGES, SAS au capital de 58 180 € - RCS Dijon 900 627 852 - 46, Rue de Chevignerot - 21200 BEAUNE                                </t>
  </si>
  <si>
    <t xml:space="preserve">**Découvrez la composition exacte des coffrets sur notre site www.vente-directe-dv.com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</si>
</sst>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C]_-;\-* #,##0.00\ [$€-40C]_-;_-* &quot;-&quot;??\ [$€-40C]_-;_-@_-"/>
    <numFmt numFmtId="165" formatCode="#,##0.00\ &quot;€&quot;"/>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rgb="FF0B3750"/>
      <name val="Calibri"/>
      <family val="2"/>
      <scheme val="minor"/>
    </font>
    <font>
      <i/>
      <sz val="11"/>
      <color rgb="FF5A5587"/>
      <name val="Calibri"/>
      <family val="2"/>
      <scheme val="minor"/>
    </font>
    <font>
      <i/>
      <sz val="11"/>
      <color rgb="FFC55F4D"/>
      <name val="Calibri"/>
      <family val="2"/>
      <scheme val="minor"/>
    </font>
    <font>
      <b/>
      <sz val="10"/>
      <color theme="1"/>
      <name val="Calibri"/>
      <family val="2"/>
      <scheme val="minor"/>
    </font>
    <font>
      <b/>
      <sz val="10"/>
      <color theme="0"/>
      <name val="Calibri"/>
      <family val="2"/>
      <scheme val="minor"/>
    </font>
    <font>
      <b/>
      <sz val="9"/>
      <name val="Calibri"/>
      <family val="2"/>
      <scheme val="minor"/>
    </font>
    <font>
      <b/>
      <sz val="12"/>
      <color theme="0"/>
      <name val="Calibri"/>
      <family val="2"/>
      <scheme val="minor"/>
    </font>
    <font>
      <sz val="10"/>
      <color theme="1" tint="0.34998626667073579"/>
      <name val="Calibri"/>
      <family val="2"/>
      <scheme val="minor"/>
    </font>
    <font>
      <b/>
      <sz val="11"/>
      <color rgb="FF5C4D85"/>
      <name val="Calibri"/>
      <family val="2"/>
      <scheme val="minor"/>
    </font>
    <font>
      <sz val="10"/>
      <color theme="1"/>
      <name val="Calibri"/>
      <family val="2"/>
      <scheme val="minor"/>
    </font>
    <font>
      <sz val="8"/>
      <name val="Calibri"/>
      <family val="2"/>
      <scheme val="minor"/>
    </font>
    <font>
      <sz val="12"/>
      <color theme="0"/>
      <name val="Calibri"/>
      <family val="2"/>
      <scheme val="minor"/>
    </font>
    <font>
      <b/>
      <sz val="11"/>
      <color theme="0"/>
      <name val="Raleway"/>
      <family val="2"/>
    </font>
    <font>
      <sz val="11"/>
      <color theme="0"/>
      <name val="Raleway"/>
      <family val="2"/>
    </font>
    <font>
      <b/>
      <sz val="11"/>
      <color rgb="FF002060"/>
      <name val="Raleway"/>
      <family val="2"/>
    </font>
    <font>
      <b/>
      <sz val="10"/>
      <color theme="1"/>
      <name val="Raleway"/>
      <family val="2"/>
    </font>
    <font>
      <strike/>
      <sz val="10"/>
      <color theme="1"/>
      <name val="Calibri"/>
      <family val="2"/>
      <scheme val="minor"/>
    </font>
    <font>
      <u/>
      <sz val="11"/>
      <color theme="10"/>
      <name val="Calibri"/>
      <family val="2"/>
      <scheme val="minor"/>
    </font>
    <font>
      <b/>
      <sz val="12"/>
      <color rgb="FF5A5587"/>
      <name val="Khand SemiBold"/>
    </font>
    <font>
      <sz val="9"/>
      <color theme="0"/>
      <name val="Raleway"/>
    </font>
    <font>
      <b/>
      <sz val="10"/>
      <color theme="9" tint="-0.249977111117893"/>
      <name val="Calibri"/>
      <family val="2"/>
      <scheme val="minor"/>
    </font>
    <font>
      <u/>
      <sz val="9"/>
      <color theme="0"/>
      <name val="Raleway"/>
    </font>
    <font>
      <i/>
      <sz val="10"/>
      <name val="Calibri"/>
      <family val="2"/>
      <scheme val="minor"/>
    </font>
    <font>
      <b/>
      <sz val="10"/>
      <color rgb="FF00B050"/>
      <name val="Calibri"/>
      <family val="2"/>
      <scheme val="minor"/>
    </font>
    <font>
      <b/>
      <i/>
      <sz val="11"/>
      <color rgb="FF00B050"/>
      <name val="Raleway"/>
    </font>
    <font>
      <b/>
      <i/>
      <sz val="11"/>
      <color rgb="FF00B050"/>
      <name val="Calibri"/>
      <family val="2"/>
      <scheme val="minor"/>
    </font>
    <font>
      <sz val="10"/>
      <name val="Calibri"/>
      <family val="2"/>
      <scheme val="minor"/>
    </font>
    <font>
      <sz val="10"/>
      <color rgb="FFFF0000"/>
      <name val="Calibri"/>
      <family val="2"/>
      <scheme val="minor"/>
    </font>
    <font>
      <b/>
      <sz val="36"/>
      <color theme="0"/>
      <name val="Calibri"/>
      <family val="2"/>
      <scheme val="minor"/>
    </font>
    <font>
      <strike/>
      <sz val="10"/>
      <name val="Calibri"/>
      <family val="2"/>
      <scheme val="minor"/>
    </font>
    <font>
      <i/>
      <sz val="10"/>
      <color theme="1"/>
      <name val="Calibri"/>
      <family val="2"/>
      <scheme val="minor"/>
    </font>
    <font>
      <b/>
      <sz val="10"/>
      <name val="Calibri"/>
      <family val="2"/>
      <scheme val="minor"/>
    </font>
    <font>
      <sz val="10"/>
      <color theme="1"/>
      <name val="Calibri"/>
      <family val="2"/>
    </font>
    <font>
      <sz val="11"/>
      <color theme="1"/>
      <name val="Calibri"/>
      <family val="2"/>
    </font>
    <font>
      <sz val="9"/>
      <color theme="0"/>
      <name val="Raleway"/>
      <family val="2"/>
    </font>
  </fonts>
  <fills count="6">
    <fill>
      <patternFill patternType="none"/>
    </fill>
    <fill>
      <patternFill patternType="gray125"/>
    </fill>
    <fill>
      <patternFill patternType="solid">
        <fgColor theme="4" tint="-0.499984740745262"/>
        <bgColor indexed="64"/>
      </patternFill>
    </fill>
    <fill>
      <patternFill patternType="solid">
        <fgColor theme="9" tint="0.39997558519241921"/>
        <bgColor indexed="64"/>
      </patternFill>
    </fill>
    <fill>
      <patternFill patternType="solid">
        <fgColor rgb="FF002060"/>
        <bgColor indexed="64"/>
      </patternFill>
    </fill>
    <fill>
      <patternFill patternType="solid">
        <fgColor theme="0"/>
        <bgColor indexed="64"/>
      </patternFill>
    </fill>
  </fills>
  <borders count="39">
    <border>
      <left/>
      <right/>
      <top/>
      <bottom/>
      <diagonal/>
    </border>
    <border>
      <left style="thin">
        <color rgb="FF5A5587"/>
      </left>
      <right style="thin">
        <color rgb="FF5A5587"/>
      </right>
      <top style="thin">
        <color rgb="FF5A5587"/>
      </top>
      <bottom style="thin">
        <color rgb="FF5A5587"/>
      </bottom>
      <diagonal/>
    </border>
    <border>
      <left style="thin">
        <color rgb="FF003D52"/>
      </left>
      <right/>
      <top style="thin">
        <color rgb="FF003D52"/>
      </top>
      <bottom/>
      <diagonal/>
    </border>
    <border>
      <left/>
      <right/>
      <top style="thin">
        <color rgb="FF003D52"/>
      </top>
      <bottom/>
      <diagonal/>
    </border>
    <border>
      <left style="thin">
        <color rgb="FF003D52"/>
      </left>
      <right/>
      <top/>
      <bottom/>
      <diagonal/>
    </border>
    <border>
      <left/>
      <right style="thin">
        <color rgb="FF003D5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5A5587"/>
      </left>
      <right/>
      <top style="thin">
        <color rgb="FF5A5587"/>
      </top>
      <bottom style="thin">
        <color rgb="FF5A5587"/>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5A5587"/>
      </right>
      <top style="thin">
        <color rgb="FF5A5587"/>
      </top>
      <bottom style="thin">
        <color rgb="FF5A5587"/>
      </bottom>
      <diagonal/>
    </border>
    <border>
      <left style="medium">
        <color indexed="64"/>
      </left>
      <right/>
      <top style="thin">
        <color rgb="FF003D52"/>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5A5587"/>
      </top>
      <bottom/>
      <diagonal/>
    </border>
    <border>
      <left/>
      <right/>
      <top style="thin">
        <color rgb="FF5A5587"/>
      </top>
      <bottom/>
      <diagonal/>
    </border>
    <border>
      <left/>
      <right style="medium">
        <color indexed="64"/>
      </right>
      <top style="thin">
        <color rgb="FF5A5587"/>
      </top>
      <bottom/>
      <diagonal/>
    </border>
    <border>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indexed="64"/>
      </bottom>
      <diagonal/>
    </border>
    <border>
      <left style="thin">
        <color theme="1" tint="0.34998626667073579"/>
      </left>
      <right style="thin">
        <color theme="1" tint="0.34998626667073579"/>
      </right>
      <top style="thin">
        <color indexed="64"/>
      </top>
      <bottom/>
      <diagonal/>
    </border>
    <border>
      <left style="thin">
        <color theme="1" tint="0.34998626667073579"/>
      </left>
      <right style="thin">
        <color theme="1" tint="0.34998626667073579"/>
      </right>
      <top/>
      <bottom/>
      <diagonal/>
    </border>
  </borders>
  <cellStyleXfs count="3">
    <xf numFmtId="0" fontId="0" fillId="0" borderId="0"/>
    <xf numFmtId="44" fontId="1" fillId="0" borderId="0" applyFont="0" applyFill="0" applyBorder="0" applyAlignment="0" applyProtection="0"/>
    <xf numFmtId="0" fontId="23" fillId="0" borderId="0" applyNumberFormat="0" applyFill="0" applyBorder="0" applyAlignment="0" applyProtection="0"/>
  </cellStyleXfs>
  <cellXfs count="173">
    <xf numFmtId="0" fontId="0" fillId="0" borderId="0" xfId="0"/>
    <xf numFmtId="165" fontId="0" fillId="0" borderId="0" xfId="0" applyNumberFormat="1" applyAlignment="1">
      <alignment horizontal="center" vertical="center"/>
    </xf>
    <xf numFmtId="1" fontId="0" fillId="0" borderId="0" xfId="0" applyNumberFormat="1" applyAlignment="1">
      <alignment horizontal="center" vertical="center"/>
    </xf>
    <xf numFmtId="0" fontId="19" fillId="2" borderId="3" xfId="0" applyFont="1" applyFill="1" applyBorder="1" applyAlignment="1">
      <alignment horizontal="center"/>
    </xf>
    <xf numFmtId="0" fontId="18" fillId="2" borderId="2" xfId="0" applyFont="1" applyFill="1" applyBorder="1" applyAlignment="1">
      <alignment horizontal="left"/>
    </xf>
    <xf numFmtId="0" fontId="19" fillId="2" borderId="5" xfId="0" applyFont="1" applyFill="1" applyBorder="1" applyAlignment="1">
      <alignment horizontal="center"/>
    </xf>
    <xf numFmtId="0" fontId="18" fillId="2" borderId="4" xfId="0" applyFont="1" applyFill="1" applyBorder="1" applyAlignment="1">
      <alignment horizontal="left"/>
    </xf>
    <xf numFmtId="0" fontId="15" fillId="0" borderId="0" xfId="0" applyFont="1"/>
    <xf numFmtId="0" fontId="15" fillId="0" borderId="7" xfId="0" applyFont="1" applyBorder="1"/>
    <xf numFmtId="0" fontId="15" fillId="0" borderId="7" xfId="0" applyFont="1" applyBorder="1" applyAlignment="1">
      <alignment horizontal="center"/>
    </xf>
    <xf numFmtId="164" fontId="22" fillId="0" borderId="7" xfId="0" applyNumberFormat="1" applyFont="1" applyBorder="1"/>
    <xf numFmtId="165" fontId="15" fillId="0" borderId="7" xfId="1" applyNumberFormat="1" applyFont="1" applyFill="1" applyBorder="1" applyAlignment="1" applyProtection="1">
      <alignment horizontal="center" vertical="center"/>
    </xf>
    <xf numFmtId="165" fontId="15" fillId="0" borderId="7" xfId="0" applyNumberFormat="1" applyFont="1" applyBorder="1" applyAlignment="1">
      <alignment horizontal="center" vertical="center"/>
    </xf>
    <xf numFmtId="0" fontId="15" fillId="0" borderId="8" xfId="0" applyFont="1" applyBorder="1"/>
    <xf numFmtId="0" fontId="15" fillId="0" borderId="8" xfId="0" applyFont="1" applyBorder="1" applyAlignment="1">
      <alignment horizontal="center"/>
    </xf>
    <xf numFmtId="164" fontId="22" fillId="0" borderId="8" xfId="0" applyNumberFormat="1" applyFont="1" applyBorder="1"/>
    <xf numFmtId="0" fontId="15" fillId="0" borderId="9" xfId="0" applyFont="1" applyBorder="1"/>
    <xf numFmtId="0" fontId="15" fillId="0" borderId="9" xfId="0" applyFont="1" applyBorder="1" applyAlignment="1">
      <alignment horizontal="center"/>
    </xf>
    <xf numFmtId="164" fontId="22" fillId="0" borderId="9" xfId="0" applyNumberFormat="1" applyFont="1" applyBorder="1"/>
    <xf numFmtId="0" fontId="15" fillId="0" borderId="7" xfId="0" applyFont="1" applyBorder="1" applyAlignment="1">
      <alignment vertical="top"/>
    </xf>
    <xf numFmtId="165" fontId="22" fillId="0" borderId="7" xfId="0" applyNumberFormat="1" applyFont="1" applyBorder="1" applyAlignment="1">
      <alignment horizontal="center" vertical="center"/>
    </xf>
    <xf numFmtId="0" fontId="18" fillId="2" borderId="16" xfId="0" applyFont="1" applyFill="1" applyBorder="1" applyAlignment="1">
      <alignment horizontal="left" vertical="center"/>
    </xf>
    <xf numFmtId="0" fontId="18" fillId="2" borderId="13" xfId="0" applyFont="1" applyFill="1" applyBorder="1" applyAlignment="1">
      <alignment horizontal="left" vertical="center"/>
    </xf>
    <xf numFmtId="0" fontId="19" fillId="2" borderId="0" xfId="0" applyFont="1" applyFill="1" applyAlignment="1">
      <alignment horizontal="center"/>
    </xf>
    <xf numFmtId="0" fontId="15" fillId="0" borderId="20" xfId="0" applyFont="1" applyBorder="1" applyAlignment="1">
      <alignment horizontal="center" vertical="center"/>
    </xf>
    <xf numFmtId="44" fontId="13" fillId="0" borderId="17" xfId="1" applyFont="1" applyFill="1" applyBorder="1" applyAlignment="1" applyProtection="1">
      <alignment vertical="center"/>
    </xf>
    <xf numFmtId="44" fontId="15" fillId="0" borderId="17" xfId="0" applyNumberFormat="1" applyFont="1" applyBorder="1" applyAlignment="1">
      <alignment vertical="center"/>
    </xf>
    <xf numFmtId="0" fontId="9" fillId="3" borderId="13" xfId="0" applyFont="1" applyFill="1" applyBorder="1" applyAlignment="1">
      <alignment horizontal="center" vertical="center"/>
    </xf>
    <xf numFmtId="165" fontId="0" fillId="3" borderId="0" xfId="0" applyNumberFormat="1" applyFill="1" applyAlignment="1">
      <alignment horizontal="center" vertical="center"/>
    </xf>
    <xf numFmtId="0" fontId="10" fillId="3" borderId="13" xfId="0" applyFont="1" applyFill="1" applyBorder="1" applyAlignment="1">
      <alignment horizontal="center" vertical="center"/>
    </xf>
    <xf numFmtId="0" fontId="12"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165" fontId="4"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44" fontId="4" fillId="3" borderId="14" xfId="0" applyNumberFormat="1"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horizontal="center" vertical="center"/>
    </xf>
    <xf numFmtId="1" fontId="2" fillId="3" borderId="0" xfId="0" applyNumberFormat="1" applyFont="1" applyFill="1" applyAlignment="1">
      <alignment horizontal="center" vertical="center"/>
    </xf>
    <xf numFmtId="44" fontId="14" fillId="3" borderId="14" xfId="0" applyNumberFormat="1" applyFont="1" applyFill="1" applyBorder="1" applyAlignment="1">
      <alignment vertical="center"/>
    </xf>
    <xf numFmtId="44" fontId="2" fillId="3" borderId="14" xfId="0" applyNumberFormat="1"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horizontal="left" vertical="center"/>
    </xf>
    <xf numFmtId="44" fontId="2" fillId="3" borderId="14" xfId="0" applyNumberFormat="1" applyFont="1" applyFill="1" applyBorder="1" applyAlignment="1">
      <alignment horizontal="center" vertical="center"/>
    </xf>
    <xf numFmtId="0" fontId="9" fillId="3" borderId="13" xfId="0" applyFont="1" applyFill="1" applyBorder="1" applyAlignment="1">
      <alignment horizontal="right" vertical="center"/>
    </xf>
    <xf numFmtId="1" fontId="3" fillId="3" borderId="0" xfId="0" applyNumberFormat="1" applyFont="1" applyFill="1" applyAlignment="1">
      <alignment horizontal="center" vertical="center"/>
    </xf>
    <xf numFmtId="0" fontId="3" fillId="3" borderId="14" xfId="0" applyFont="1" applyFill="1" applyBorder="1" applyAlignment="1">
      <alignment horizontal="left" vertical="center"/>
    </xf>
    <xf numFmtId="44" fontId="3" fillId="3" borderId="14" xfId="0" applyNumberFormat="1" applyFont="1" applyFill="1" applyBorder="1" applyAlignment="1">
      <alignment horizontal="center" vertical="center"/>
    </xf>
    <xf numFmtId="0" fontId="3" fillId="3" borderId="13" xfId="0" applyFont="1" applyFill="1" applyBorder="1" applyAlignment="1">
      <alignment vertical="center"/>
    </xf>
    <xf numFmtId="0" fontId="3" fillId="3" borderId="0" xfId="0" applyFont="1" applyFill="1" applyAlignment="1">
      <alignment vertical="center"/>
    </xf>
    <xf numFmtId="165" fontId="1" fillId="3" borderId="0" xfId="1" applyNumberFormat="1" applyFont="1" applyFill="1" applyBorder="1" applyAlignment="1" applyProtection="1">
      <alignment horizontal="center" vertical="center"/>
    </xf>
    <xf numFmtId="0" fontId="25" fillId="2" borderId="8" xfId="0" applyFont="1" applyFill="1" applyBorder="1"/>
    <xf numFmtId="0" fontId="25" fillId="2" borderId="18" xfId="0" applyFont="1" applyFill="1" applyBorder="1" applyAlignment="1">
      <alignment horizontal="right"/>
    </xf>
    <xf numFmtId="0" fontId="25" fillId="2" borderId="0" xfId="0" applyFont="1" applyFill="1"/>
    <xf numFmtId="0" fontId="25" fillId="2" borderId="14" xfId="0" applyFont="1" applyFill="1" applyBorder="1" applyAlignment="1">
      <alignment horizontal="right"/>
    </xf>
    <xf numFmtId="0" fontId="25" fillId="2" borderId="24" xfId="0" applyFont="1" applyFill="1" applyBorder="1"/>
    <xf numFmtId="0" fontId="25" fillId="2" borderId="0" xfId="0" applyFont="1" applyFill="1" applyAlignment="1">
      <alignment horizontal="right"/>
    </xf>
    <xf numFmtId="0" fontId="27" fillId="2" borderId="24" xfId="2" applyFont="1" applyFill="1" applyBorder="1" applyAlignment="1" applyProtection="1"/>
    <xf numFmtId="0" fontId="27" fillId="2" borderId="25" xfId="2" applyFont="1" applyFill="1" applyBorder="1" applyAlignment="1" applyProtection="1">
      <alignment horizontal="right"/>
    </xf>
    <xf numFmtId="0" fontId="12" fillId="2" borderId="0" xfId="0" applyFont="1" applyFill="1" applyAlignment="1">
      <alignment horizontal="center" vertical="center"/>
    </xf>
    <xf numFmtId="165" fontId="17" fillId="2" borderId="0" xfId="0" applyNumberFormat="1" applyFont="1" applyFill="1" applyAlignment="1">
      <alignment horizontal="center" vertical="center" wrapText="1"/>
    </xf>
    <xf numFmtId="1" fontId="12" fillId="2" borderId="0" xfId="0" applyNumberFormat="1" applyFont="1" applyFill="1" applyAlignment="1">
      <alignment horizontal="center" vertical="center" wrapText="1"/>
    </xf>
    <xf numFmtId="0" fontId="12"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Alignment="1">
      <alignment horizontal="center" vertical="center" wrapText="1"/>
    </xf>
    <xf numFmtId="0" fontId="15" fillId="0" borderId="13" xfId="0" applyFont="1" applyBorder="1" applyAlignment="1">
      <alignment horizontal="center" vertical="center"/>
    </xf>
    <xf numFmtId="165" fontId="15" fillId="0" borderId="0" xfId="1" applyNumberFormat="1" applyFont="1" applyFill="1" applyBorder="1" applyAlignment="1" applyProtection="1">
      <alignment horizontal="center" vertical="center"/>
    </xf>
    <xf numFmtId="0" fontId="33" fillId="0" borderId="0" xfId="0" applyFont="1"/>
    <xf numFmtId="0" fontId="15" fillId="0" borderId="0" xfId="0" applyFont="1" applyAlignment="1">
      <alignment horizontal="center"/>
    </xf>
    <xf numFmtId="0" fontId="15" fillId="0" borderId="0" xfId="0" applyFont="1" applyAlignment="1">
      <alignment vertical="top"/>
    </xf>
    <xf numFmtId="165" fontId="22" fillId="0" borderId="0" xfId="0" applyNumberFormat="1" applyFont="1" applyAlignment="1">
      <alignment horizontal="center" vertical="center"/>
    </xf>
    <xf numFmtId="0" fontId="32" fillId="0" borderId="20" xfId="0" applyFont="1" applyBorder="1" applyAlignment="1">
      <alignment horizontal="center" vertical="center"/>
    </xf>
    <xf numFmtId="0" fontId="32" fillId="0" borderId="7" xfId="0" applyFont="1" applyBorder="1" applyAlignment="1">
      <alignment vertical="top"/>
    </xf>
    <xf numFmtId="0" fontId="32" fillId="0" borderId="7" xfId="0" applyFont="1" applyBorder="1"/>
    <xf numFmtId="0" fontId="32" fillId="0" borderId="7" xfId="0" applyFont="1" applyBorder="1" applyAlignment="1">
      <alignment horizontal="center"/>
    </xf>
    <xf numFmtId="165" fontId="35" fillId="0" borderId="7" xfId="0" applyNumberFormat="1" applyFont="1" applyBorder="1" applyAlignment="1">
      <alignment horizontal="center" vertical="center"/>
    </xf>
    <xf numFmtId="165" fontId="32" fillId="0" borderId="7" xfId="1" applyNumberFormat="1" applyFont="1" applyFill="1" applyBorder="1" applyAlignment="1" applyProtection="1">
      <alignment horizontal="center" vertical="center"/>
    </xf>
    <xf numFmtId="1" fontId="32" fillId="0" borderId="7" xfId="0" applyNumberFormat="1" applyFont="1" applyBorder="1" applyAlignment="1" applyProtection="1">
      <alignment horizontal="center" vertical="center"/>
      <protection locked="0"/>
    </xf>
    <xf numFmtId="0" fontId="32" fillId="0" borderId="22" xfId="0" applyFont="1" applyBorder="1" applyAlignment="1">
      <alignment horizontal="center" vertical="center"/>
    </xf>
    <xf numFmtId="0" fontId="32" fillId="0" borderId="9" xfId="0" applyFont="1" applyBorder="1" applyAlignment="1">
      <alignment vertical="top"/>
    </xf>
    <xf numFmtId="0" fontId="32" fillId="0" borderId="9" xfId="0" applyFont="1" applyBorder="1"/>
    <xf numFmtId="0" fontId="32" fillId="0" borderId="9" xfId="0" applyFont="1" applyBorder="1" applyAlignment="1">
      <alignment horizontal="center"/>
    </xf>
    <xf numFmtId="165" fontId="35" fillId="0" borderId="9" xfId="0" applyNumberFormat="1" applyFont="1" applyBorder="1" applyAlignment="1">
      <alignment horizontal="center" vertical="center"/>
    </xf>
    <xf numFmtId="0" fontId="32" fillId="0" borderId="8" xfId="0" applyFont="1" applyBorder="1"/>
    <xf numFmtId="0" fontId="15" fillId="0" borderId="7" xfId="0" applyFont="1" applyBorder="1" applyAlignment="1">
      <alignment vertical="center"/>
    </xf>
    <xf numFmtId="0" fontId="15" fillId="0" borderId="7" xfId="0" applyFont="1" applyBorder="1" applyAlignment="1">
      <alignment horizontal="center" vertical="center"/>
    </xf>
    <xf numFmtId="165" fontId="15" fillId="0" borderId="9" xfId="1" applyNumberFormat="1" applyFont="1" applyFill="1" applyBorder="1" applyAlignment="1" applyProtection="1">
      <alignment horizontal="center" vertical="center"/>
    </xf>
    <xf numFmtId="0" fontId="15" fillId="0" borderId="6" xfId="0" applyFont="1" applyBorder="1" applyAlignment="1">
      <alignment horizontal="center"/>
    </xf>
    <xf numFmtId="0" fontId="15" fillId="0" borderId="6" xfId="0" applyFont="1" applyBorder="1" applyAlignment="1">
      <alignment horizontal="center" vertical="center"/>
    </xf>
    <xf numFmtId="165" fontId="15" fillId="0" borderId="7" xfId="1" quotePrefix="1" applyNumberFormat="1" applyFont="1" applyFill="1" applyBorder="1" applyAlignment="1" applyProtection="1">
      <alignment horizontal="center" vertical="center"/>
    </xf>
    <xf numFmtId="0" fontId="15" fillId="0" borderId="7" xfId="0" quotePrefix="1" applyFont="1" applyBorder="1" applyAlignment="1">
      <alignment horizontal="center"/>
    </xf>
    <xf numFmtId="165" fontId="22" fillId="0" borderId="7" xfId="0" quotePrefix="1" applyNumberFormat="1" applyFont="1" applyBorder="1" applyAlignment="1">
      <alignment horizontal="center" vertical="center"/>
    </xf>
    <xf numFmtId="44" fontId="15" fillId="0" borderId="18" xfId="0" applyNumberFormat="1" applyFont="1" applyBorder="1" applyAlignment="1">
      <alignment vertical="center"/>
    </xf>
    <xf numFmtId="0" fontId="9" fillId="3" borderId="6" xfId="0" applyFont="1" applyFill="1" applyBorder="1" applyAlignment="1">
      <alignment horizontal="right" vertical="center"/>
    </xf>
    <xf numFmtId="0" fontId="2" fillId="3" borderId="7" xfId="0" applyFont="1" applyFill="1" applyBorder="1" applyAlignment="1">
      <alignment vertical="center"/>
    </xf>
    <xf numFmtId="0" fontId="3" fillId="3" borderId="7" xfId="0" applyFont="1" applyFill="1" applyBorder="1" applyAlignment="1">
      <alignment horizontal="left" vertical="center"/>
    </xf>
    <xf numFmtId="0" fontId="3" fillId="3" borderId="7" xfId="0" applyFont="1" applyFill="1" applyBorder="1" applyAlignment="1">
      <alignment horizontal="center" vertical="center"/>
    </xf>
    <xf numFmtId="165" fontId="4" fillId="3" borderId="7" xfId="0" applyNumberFormat="1" applyFont="1" applyFill="1" applyBorder="1" applyAlignment="1">
      <alignment horizontal="center" vertical="center"/>
    </xf>
    <xf numFmtId="44" fontId="3" fillId="3" borderId="29" xfId="0" applyNumberFormat="1" applyFont="1" applyFill="1" applyBorder="1" applyAlignment="1">
      <alignment horizontal="center" vertical="center"/>
    </xf>
    <xf numFmtId="44" fontId="15" fillId="0" borderId="19" xfId="0" applyNumberFormat="1" applyFont="1" applyBorder="1" applyAlignment="1">
      <alignment vertical="center"/>
    </xf>
    <xf numFmtId="165" fontId="15" fillId="5" borderId="7" xfId="0" applyNumberFormat="1" applyFont="1" applyFill="1" applyBorder="1" applyAlignment="1">
      <alignment horizontal="center" vertical="center"/>
    </xf>
    <xf numFmtId="44" fontId="15" fillId="5" borderId="17" xfId="0" applyNumberFormat="1" applyFont="1" applyFill="1" applyBorder="1" applyAlignment="1">
      <alignment vertical="center"/>
    </xf>
    <xf numFmtId="44" fontId="15" fillId="5" borderId="23" xfId="0" applyNumberFormat="1" applyFont="1" applyFill="1" applyBorder="1" applyAlignment="1">
      <alignment horizontal="center"/>
    </xf>
    <xf numFmtId="165" fontId="15" fillId="5" borderId="7" xfId="1" applyNumberFormat="1" applyFont="1" applyFill="1" applyBorder="1" applyAlignment="1" applyProtection="1">
      <alignment horizontal="center" vertical="center"/>
    </xf>
    <xf numFmtId="0" fontId="25" fillId="2" borderId="0" xfId="0" applyFont="1" applyFill="1" applyAlignment="1">
      <alignment horizontal="center"/>
    </xf>
    <xf numFmtId="0" fontId="12" fillId="2" borderId="2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165" fontId="15" fillId="0" borderId="8" xfId="1" applyNumberFormat="1" applyFont="1" applyFill="1" applyBorder="1" applyAlignment="1" applyProtection="1">
      <alignment horizontal="center" vertical="center"/>
    </xf>
    <xf numFmtId="165" fontId="15" fillId="0" borderId="9" xfId="1" applyNumberFormat="1" applyFont="1" applyFill="1" applyBorder="1" applyAlignment="1" applyProtection="1">
      <alignment horizontal="center" vertical="center"/>
    </xf>
    <xf numFmtId="44" fontId="13" fillId="0" borderId="18" xfId="1" applyFont="1" applyFill="1" applyBorder="1" applyAlignment="1" applyProtection="1">
      <alignment horizontal="center" vertical="center"/>
    </xf>
    <xf numFmtId="44" fontId="13" fillId="0" borderId="19" xfId="1" applyFont="1" applyFill="1" applyBorder="1" applyAlignment="1" applyProtection="1">
      <alignment horizontal="center" vertical="center"/>
    </xf>
    <xf numFmtId="0" fontId="12" fillId="2" borderId="0" xfId="0" applyFont="1" applyFill="1" applyAlignment="1">
      <alignment horizontal="center" vertical="center"/>
    </xf>
    <xf numFmtId="165" fontId="17" fillId="2" borderId="0" xfId="0" applyNumberFormat="1" applyFont="1" applyFill="1" applyAlignment="1">
      <alignment horizontal="center" vertical="center" wrapText="1"/>
    </xf>
    <xf numFmtId="1" fontId="12" fillId="2" borderId="0" xfId="0" applyNumberFormat="1" applyFont="1" applyFill="1" applyAlignment="1">
      <alignment horizontal="center" vertical="center" wrapText="1"/>
    </xf>
    <xf numFmtId="0" fontId="12" fillId="2" borderId="14" xfId="0" applyFont="1" applyFill="1" applyBorder="1" applyAlignment="1">
      <alignment horizontal="center" vertical="center" wrapText="1"/>
    </xf>
    <xf numFmtId="0" fontId="40" fillId="2" borderId="13" xfId="0" applyFont="1" applyFill="1" applyBorder="1" applyAlignment="1">
      <alignment horizontal="left" vertical="top" wrapText="1"/>
    </xf>
    <xf numFmtId="0" fontId="25" fillId="2" borderId="0" xfId="0" applyFont="1" applyFill="1" applyAlignment="1">
      <alignment horizontal="left" vertical="top" wrapText="1"/>
    </xf>
    <xf numFmtId="0" fontId="12" fillId="2" borderId="13" xfId="0" applyFont="1" applyFill="1" applyBorder="1" applyAlignment="1">
      <alignment horizontal="center" vertical="center" wrapText="1"/>
    </xf>
    <xf numFmtId="0" fontId="12" fillId="2" borderId="0" xfId="0" applyFont="1" applyFill="1" applyAlignment="1">
      <alignment horizontal="center" vertical="center" wrapText="1"/>
    </xf>
    <xf numFmtId="0" fontId="18" fillId="2" borderId="6" xfId="0" applyFont="1" applyFill="1" applyBorder="1" applyAlignment="1">
      <alignment horizontal="left"/>
    </xf>
    <xf numFmtId="0" fontId="18" fillId="2" borderId="7" xfId="0" applyFont="1" applyFill="1" applyBorder="1" applyAlignment="1">
      <alignment horizontal="left"/>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44" fontId="13" fillId="0" borderId="14" xfId="1" applyFont="1" applyFill="1" applyBorder="1" applyAlignment="1" applyProtection="1">
      <alignment horizontal="center" vertical="center"/>
    </xf>
    <xf numFmtId="0" fontId="25" fillId="2" borderId="13" xfId="0" applyFont="1" applyFill="1" applyBorder="1" applyAlignment="1">
      <alignment horizontal="center" vertical="center"/>
    </xf>
    <xf numFmtId="0" fontId="25" fillId="2" borderId="0" xfId="0" applyFont="1" applyFill="1" applyAlignment="1">
      <alignment horizontal="center" vertical="center"/>
    </xf>
    <xf numFmtId="0" fontId="34" fillId="4" borderId="11" xfId="0" applyFont="1" applyFill="1" applyBorder="1" applyAlignment="1">
      <alignment horizontal="center" vertical="center"/>
    </xf>
    <xf numFmtId="0" fontId="34" fillId="4" borderId="12" xfId="0" applyFont="1" applyFill="1" applyBorder="1" applyAlignment="1">
      <alignment horizontal="center" vertical="center"/>
    </xf>
    <xf numFmtId="0" fontId="34" fillId="4" borderId="13" xfId="0" applyFont="1" applyFill="1" applyBorder="1" applyAlignment="1">
      <alignment horizontal="center" vertical="center"/>
    </xf>
    <xf numFmtId="0" fontId="34" fillId="4" borderId="0" xfId="0" applyFont="1" applyFill="1" applyAlignment="1">
      <alignment horizontal="center" vertical="center"/>
    </xf>
    <xf numFmtId="0" fontId="30" fillId="0" borderId="15" xfId="0" applyFont="1" applyBorder="1" applyAlignment="1">
      <alignment horizontal="left" vertical="center" wrapText="1"/>
    </xf>
    <xf numFmtId="0" fontId="24" fillId="0" borderId="1" xfId="0" applyFont="1" applyBorder="1" applyAlignment="1">
      <alignment horizontal="left" vertical="center"/>
    </xf>
    <xf numFmtId="0" fontId="24" fillId="0" borderId="15" xfId="0" applyFont="1" applyBorder="1" applyAlignment="1">
      <alignment horizontal="left" vertical="center"/>
    </xf>
    <xf numFmtId="0" fontId="5" fillId="0" borderId="1" xfId="0" applyFont="1" applyBorder="1" applyAlignment="1">
      <alignment horizontal="left"/>
    </xf>
    <xf numFmtId="0" fontId="5" fillId="0" borderId="1" xfId="0" applyFont="1" applyBorder="1" applyAlignment="1">
      <alignment horizontal="left" wrapText="1"/>
    </xf>
    <xf numFmtId="0" fontId="15" fillId="0" borderId="13" xfId="0" applyFont="1" applyBorder="1" applyAlignment="1">
      <alignment horizontal="center" vertical="center"/>
    </xf>
    <xf numFmtId="165" fontId="15" fillId="0" borderId="0" xfId="1" applyNumberFormat="1" applyFont="1" applyFill="1" applyBorder="1" applyAlignment="1" applyProtection="1">
      <alignment horizontal="center" vertical="center"/>
    </xf>
    <xf numFmtId="165" fontId="15" fillId="0" borderId="8" xfId="0" applyNumberFormat="1" applyFont="1" applyBorder="1" applyAlignment="1">
      <alignment horizontal="center" vertical="center"/>
    </xf>
    <xf numFmtId="165" fontId="15" fillId="0" borderId="0" xfId="0" applyNumberFormat="1" applyFont="1" applyAlignment="1">
      <alignment horizontal="center" vertical="center"/>
    </xf>
    <xf numFmtId="165" fontId="15" fillId="0" borderId="9" xfId="0" applyNumberFormat="1" applyFont="1" applyBorder="1" applyAlignment="1">
      <alignment horizontal="center" vertical="center"/>
    </xf>
    <xf numFmtId="165" fontId="17" fillId="2" borderId="0" xfId="0" applyNumberFormat="1" applyFont="1" applyFill="1" applyAlignment="1">
      <alignment horizontal="center" vertical="center"/>
    </xf>
    <xf numFmtId="0" fontId="20" fillId="0" borderId="15"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29" fillId="0" borderId="26" xfId="0" applyFont="1" applyBorder="1" applyAlignment="1" applyProtection="1">
      <alignment horizontal="left" vertical="center"/>
      <protection locked="0"/>
    </xf>
    <xf numFmtId="0" fontId="29" fillId="0" borderId="27" xfId="0" applyFont="1" applyBorder="1" applyAlignment="1" applyProtection="1">
      <alignment horizontal="left" vertical="center"/>
      <protection locked="0"/>
    </xf>
    <xf numFmtId="1" fontId="15" fillId="0" borderId="31" xfId="0" applyNumberFormat="1" applyFont="1" applyBorder="1" applyAlignment="1" applyProtection="1">
      <alignment horizontal="center" vertical="center"/>
      <protection locked="0"/>
    </xf>
    <xf numFmtId="1" fontId="15" fillId="0" borderId="32" xfId="0" applyNumberFormat="1" applyFont="1" applyBorder="1" applyAlignment="1" applyProtection="1">
      <alignment horizontal="center" vertical="center"/>
      <protection locked="0"/>
    </xf>
    <xf numFmtId="1" fontId="15" fillId="0" borderId="33" xfId="0" applyNumberFormat="1" applyFont="1" applyBorder="1" applyAlignment="1" applyProtection="1">
      <alignment horizontal="center" vertical="center"/>
      <protection locked="0"/>
    </xf>
    <xf numFmtId="1" fontId="3" fillId="3" borderId="0" xfId="0" applyNumberFormat="1" applyFont="1" applyFill="1" applyBorder="1" applyAlignment="1">
      <alignment horizontal="center" vertical="center"/>
    </xf>
    <xf numFmtId="1" fontId="15" fillId="0" borderId="30" xfId="0" applyNumberFormat="1" applyFont="1" applyBorder="1" applyAlignment="1" applyProtection="1">
      <alignment horizontal="center" vertical="center"/>
      <protection locked="0"/>
    </xf>
    <xf numFmtId="1" fontId="15" fillId="0" borderId="34" xfId="0" applyNumberFormat="1" applyFont="1" applyBorder="1" applyAlignment="1" applyProtection="1">
      <alignment horizontal="center" vertical="center"/>
      <protection locked="0"/>
    </xf>
    <xf numFmtId="1" fontId="32" fillId="0" borderId="33" xfId="0" applyNumberFormat="1" applyFont="1" applyBorder="1" applyAlignment="1" applyProtection="1">
      <alignment horizontal="center" vertical="center"/>
      <protection locked="0"/>
    </xf>
    <xf numFmtId="1" fontId="32" fillId="0" borderId="31" xfId="0" applyNumberFormat="1" applyFont="1" applyBorder="1" applyAlignment="1" applyProtection="1">
      <alignment horizontal="center" vertical="center"/>
      <protection locked="0"/>
    </xf>
    <xf numFmtId="1" fontId="32" fillId="0" borderId="32" xfId="0" applyNumberFormat="1" applyFont="1" applyBorder="1" applyAlignment="1" applyProtection="1">
      <alignment horizontal="center" vertical="center"/>
      <protection locked="0"/>
    </xf>
    <xf numFmtId="1" fontId="32" fillId="0" borderId="34" xfId="0" applyNumberFormat="1" applyFont="1" applyBorder="1" applyAlignment="1" applyProtection="1">
      <alignment horizontal="center" vertical="center"/>
      <protection locked="0"/>
    </xf>
    <xf numFmtId="1" fontId="13" fillId="0" borderId="35" xfId="0" applyNumberFormat="1" applyFont="1" applyBorder="1" applyAlignment="1" applyProtection="1">
      <alignment horizontal="center" vertical="center"/>
      <protection locked="0"/>
    </xf>
    <xf numFmtId="1" fontId="13" fillId="0" borderId="36" xfId="0" applyNumberFormat="1" applyFont="1" applyBorder="1" applyAlignment="1" applyProtection="1">
      <alignment horizontal="center" vertical="center"/>
      <protection locked="0"/>
    </xf>
    <xf numFmtId="1" fontId="13" fillId="0" borderId="37" xfId="0" applyNumberFormat="1" applyFont="1" applyBorder="1" applyAlignment="1" applyProtection="1">
      <alignment horizontal="center" vertical="center"/>
      <protection locked="0"/>
    </xf>
    <xf numFmtId="1" fontId="13" fillId="0" borderId="34" xfId="0" applyNumberFormat="1" applyFont="1" applyBorder="1" applyAlignment="1" applyProtection="1">
      <alignment horizontal="center" vertical="center"/>
      <protection locked="0"/>
    </xf>
    <xf numFmtId="1" fontId="13" fillId="0" borderId="31" xfId="0" applyNumberFormat="1" applyFont="1" applyBorder="1" applyAlignment="1" applyProtection="1">
      <alignment horizontal="center" vertical="center"/>
      <protection locked="0"/>
    </xf>
    <xf numFmtId="1" fontId="13" fillId="0" borderId="32" xfId="0" applyNumberFormat="1" applyFont="1" applyBorder="1" applyAlignment="1" applyProtection="1">
      <alignment horizontal="center" vertical="center"/>
      <protection locked="0"/>
    </xf>
    <xf numFmtId="1" fontId="13" fillId="0" borderId="33" xfId="0" applyNumberFormat="1" applyFont="1" applyBorder="1" applyAlignment="1" applyProtection="1">
      <alignment horizontal="center" vertical="center"/>
      <protection locked="0"/>
    </xf>
    <xf numFmtId="1" fontId="13" fillId="0" borderId="38" xfId="0" applyNumberFormat="1" applyFont="1" applyBorder="1" applyAlignment="1" applyProtection="1">
      <alignment horizontal="center" vertical="center"/>
      <protection locked="0"/>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8</xdr:col>
      <xdr:colOff>8965</xdr:colOff>
      <xdr:row>14</xdr:row>
      <xdr:rowOff>6510</xdr:rowOff>
    </xdr:to>
    <xdr:pic>
      <xdr:nvPicPr>
        <xdr:cNvPr id="5" name="Image 4">
          <a:extLst>
            <a:ext uri="{FF2B5EF4-FFF2-40B4-BE49-F238E27FC236}">
              <a16:creationId xmlns:a16="http://schemas.microsoft.com/office/drawing/2014/main" id="{590C34EE-FC2A-BE21-DA03-200790B6E4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 y="0"/>
          <a:ext cx="11196916" cy="247180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C2A6-9E96-4C4D-A379-CF50458DF32C}">
  <sheetPr>
    <pageSetUpPr fitToPage="1"/>
  </sheetPr>
  <dimension ref="A1:I321"/>
  <sheetViews>
    <sheetView tabSelected="1" topLeftCell="A12" zoomScale="115" zoomScaleNormal="115" zoomScaleSheetLayoutView="110" workbookViewId="0">
      <selection activeCell="A18" sqref="A18:H18"/>
    </sheetView>
  </sheetViews>
  <sheetFormatPr baseColWidth="10" defaultColWidth="10.90625" defaultRowHeight="14.5" x14ac:dyDescent="0.35"/>
  <cols>
    <col min="1" max="1" width="6.90625" customWidth="1"/>
    <col min="2" max="2" width="70.453125" bestFit="1" customWidth="1"/>
    <col min="3" max="3" width="16.54296875" customWidth="1"/>
    <col min="5" max="5" width="16.54296875" bestFit="1" customWidth="1"/>
    <col min="6" max="7" width="10.90625" style="1"/>
    <col min="8" max="8" width="11.453125" style="2" bestFit="1" customWidth="1"/>
  </cols>
  <sheetData>
    <row r="1" spans="1:8" x14ac:dyDescent="0.35">
      <c r="A1" s="130"/>
      <c r="B1" s="131"/>
      <c r="C1" s="131"/>
      <c r="D1" s="131"/>
      <c r="E1" s="131"/>
      <c r="F1" s="131"/>
      <c r="G1" s="131"/>
      <c r="H1" s="131"/>
    </row>
    <row r="2" spans="1:8" x14ac:dyDescent="0.35">
      <c r="A2" s="132"/>
      <c r="B2" s="133"/>
      <c r="C2" s="133"/>
      <c r="D2" s="133"/>
      <c r="E2" s="133"/>
      <c r="F2" s="133"/>
      <c r="G2" s="133"/>
      <c r="H2" s="133"/>
    </row>
    <row r="3" spans="1:8" x14ac:dyDescent="0.35">
      <c r="A3" s="132"/>
      <c r="B3" s="133"/>
      <c r="C3" s="133"/>
      <c r="D3" s="133"/>
      <c r="E3" s="133"/>
      <c r="F3" s="133"/>
      <c r="G3" s="133"/>
      <c r="H3" s="133"/>
    </row>
    <row r="4" spans="1:8" x14ac:dyDescent="0.35">
      <c r="A4" s="132"/>
      <c r="B4" s="133"/>
      <c r="C4" s="133"/>
      <c r="D4" s="133"/>
      <c r="E4" s="133"/>
      <c r="F4" s="133"/>
      <c r="G4" s="133"/>
      <c r="H4" s="133"/>
    </row>
    <row r="5" spans="1:8" x14ac:dyDescent="0.35">
      <c r="A5" s="132"/>
      <c r="B5" s="133"/>
      <c r="C5" s="133"/>
      <c r="D5" s="133"/>
      <c r="E5" s="133"/>
      <c r="F5" s="133"/>
      <c r="G5" s="133"/>
      <c r="H5" s="133"/>
    </row>
    <row r="6" spans="1:8" x14ac:dyDescent="0.35">
      <c r="A6" s="132"/>
      <c r="B6" s="133"/>
      <c r="C6" s="133"/>
      <c r="D6" s="133"/>
      <c r="E6" s="133"/>
      <c r="F6" s="133"/>
      <c r="G6" s="133"/>
      <c r="H6" s="133"/>
    </row>
    <row r="7" spans="1:8" x14ac:dyDescent="0.35">
      <c r="A7" s="132"/>
      <c r="B7" s="133"/>
      <c r="C7" s="133"/>
      <c r="D7" s="133"/>
      <c r="E7" s="133"/>
      <c r="F7" s="133"/>
      <c r="G7" s="133"/>
      <c r="H7" s="133"/>
    </row>
    <row r="8" spans="1:8" x14ac:dyDescent="0.35">
      <c r="A8" s="132"/>
      <c r="B8" s="133"/>
      <c r="C8" s="133"/>
      <c r="D8" s="133"/>
      <c r="E8" s="133"/>
      <c r="F8" s="133"/>
      <c r="G8" s="133"/>
      <c r="H8" s="133"/>
    </row>
    <row r="9" spans="1:8" x14ac:dyDescent="0.35">
      <c r="A9" s="132"/>
      <c r="B9" s="133"/>
      <c r="C9" s="133"/>
      <c r="D9" s="133"/>
      <c r="E9" s="133"/>
      <c r="F9" s="133"/>
      <c r="G9" s="133"/>
      <c r="H9" s="133"/>
    </row>
    <row r="10" spans="1:8" x14ac:dyDescent="0.35">
      <c r="A10" s="132"/>
      <c r="B10" s="133"/>
      <c r="C10" s="133"/>
      <c r="D10" s="133"/>
      <c r="E10" s="133"/>
      <c r="F10" s="133"/>
      <c r="G10" s="133"/>
      <c r="H10" s="133"/>
    </row>
    <row r="11" spans="1:8" x14ac:dyDescent="0.35">
      <c r="A11" s="132"/>
      <c r="B11" s="133"/>
      <c r="C11" s="133"/>
      <c r="D11" s="133"/>
      <c r="E11" s="133"/>
      <c r="F11" s="133"/>
      <c r="G11" s="133"/>
      <c r="H11" s="133"/>
    </row>
    <row r="12" spans="1:8" x14ac:dyDescent="0.35">
      <c r="A12" s="132"/>
      <c r="B12" s="133"/>
      <c r="C12" s="133"/>
      <c r="D12" s="133"/>
      <c r="E12" s="133"/>
      <c r="F12" s="133"/>
      <c r="G12" s="133"/>
      <c r="H12" s="133"/>
    </row>
    <row r="13" spans="1:8" x14ac:dyDescent="0.35">
      <c r="A13" s="132"/>
      <c r="B13" s="133"/>
      <c r="C13" s="133"/>
      <c r="D13" s="133"/>
      <c r="E13" s="133"/>
      <c r="F13" s="133"/>
      <c r="G13" s="133"/>
      <c r="H13" s="133"/>
    </row>
    <row r="14" spans="1:8" ht="6" customHeight="1" x14ac:dyDescent="0.35">
      <c r="A14" s="132"/>
      <c r="B14" s="133"/>
      <c r="C14" s="133"/>
      <c r="D14" s="133"/>
      <c r="E14" s="133"/>
      <c r="F14" s="133"/>
      <c r="G14" s="133"/>
      <c r="H14" s="133"/>
    </row>
    <row r="15" spans="1:8" ht="14.4" customHeight="1" x14ac:dyDescent="0.35">
      <c r="A15" s="134" t="s">
        <v>0</v>
      </c>
      <c r="B15" s="135"/>
      <c r="C15" s="137" t="s">
        <v>1</v>
      </c>
      <c r="D15" s="137"/>
      <c r="E15" s="137"/>
      <c r="F15" s="137"/>
      <c r="G15" s="137"/>
      <c r="H15" s="137"/>
    </row>
    <row r="16" spans="1:8" ht="14.4" customHeight="1" x14ac:dyDescent="0.35">
      <c r="A16" s="136"/>
      <c r="B16" s="135"/>
      <c r="C16" s="137" t="s">
        <v>2</v>
      </c>
      <c r="D16" s="137"/>
      <c r="E16" s="137"/>
      <c r="F16" s="137"/>
      <c r="G16" s="137"/>
      <c r="H16" s="137"/>
    </row>
    <row r="17" spans="1:8" ht="13.5" customHeight="1" x14ac:dyDescent="0.35">
      <c r="A17" s="136"/>
      <c r="B17" s="135"/>
      <c r="C17" s="138" t="s">
        <v>3</v>
      </c>
      <c r="D17" s="138"/>
      <c r="E17" s="138"/>
      <c r="F17" s="138"/>
      <c r="G17" s="138"/>
      <c r="H17" s="138"/>
    </row>
    <row r="18" spans="1:8" x14ac:dyDescent="0.35">
      <c r="A18" s="153" t="s">
        <v>4</v>
      </c>
      <c r="B18" s="154"/>
      <c r="C18" s="154"/>
      <c r="D18" s="154"/>
      <c r="E18" s="154"/>
      <c r="F18" s="154"/>
      <c r="G18" s="154"/>
      <c r="H18" s="154"/>
    </row>
    <row r="19" spans="1:8" x14ac:dyDescent="0.35">
      <c r="A19" s="21" t="s">
        <v>5</v>
      </c>
      <c r="B19" s="3"/>
      <c r="C19" s="4" t="s">
        <v>6</v>
      </c>
      <c r="D19" s="3"/>
      <c r="E19" s="122" t="s">
        <v>7</v>
      </c>
      <c r="F19" s="123"/>
      <c r="G19" s="123"/>
      <c r="H19" s="123"/>
    </row>
    <row r="20" spans="1:8" x14ac:dyDescent="0.35">
      <c r="A20" s="145"/>
      <c r="B20" s="146"/>
      <c r="C20" s="147"/>
      <c r="D20" s="148"/>
      <c r="E20" s="149"/>
      <c r="F20" s="150"/>
      <c r="G20" s="150"/>
      <c r="H20" s="150"/>
    </row>
    <row r="21" spans="1:8" x14ac:dyDescent="0.35">
      <c r="A21" s="22" t="s">
        <v>8</v>
      </c>
      <c r="B21" s="5"/>
      <c r="C21" s="6" t="s">
        <v>9</v>
      </c>
      <c r="D21" s="23"/>
      <c r="E21" s="122" t="s">
        <v>10</v>
      </c>
      <c r="F21" s="123"/>
      <c r="G21" s="123"/>
      <c r="H21" s="123"/>
    </row>
    <row r="22" spans="1:8" x14ac:dyDescent="0.35">
      <c r="A22" s="151"/>
      <c r="B22" s="152"/>
      <c r="C22" s="152"/>
      <c r="D22" s="152"/>
      <c r="E22" s="152"/>
      <c r="F22" s="152"/>
      <c r="G22" s="152"/>
      <c r="H22" s="152"/>
    </row>
    <row r="23" spans="1:8" ht="15.5" x14ac:dyDescent="0.35">
      <c r="A23" s="124" t="s">
        <v>311</v>
      </c>
      <c r="B23" s="125"/>
      <c r="C23" s="125"/>
      <c r="D23" s="125"/>
      <c r="E23" s="125"/>
      <c r="F23" s="125"/>
      <c r="G23" s="125"/>
      <c r="H23" s="126"/>
    </row>
    <row r="24" spans="1:8" x14ac:dyDescent="0.35">
      <c r="A24" s="120" t="s">
        <v>11</v>
      </c>
      <c r="B24" s="121" t="s">
        <v>12</v>
      </c>
      <c r="C24" s="114" t="s">
        <v>13</v>
      </c>
      <c r="D24" s="121" t="s">
        <v>14</v>
      </c>
      <c r="E24" s="144"/>
      <c r="F24" s="115"/>
      <c r="G24" s="116" t="s">
        <v>15</v>
      </c>
      <c r="H24" s="117" t="s">
        <v>16</v>
      </c>
    </row>
    <row r="25" spans="1:8" x14ac:dyDescent="0.35">
      <c r="A25" s="120"/>
      <c r="B25" s="121"/>
      <c r="C25" s="114"/>
      <c r="D25" s="121"/>
      <c r="E25" s="144"/>
      <c r="F25" s="115"/>
      <c r="G25" s="116"/>
      <c r="H25" s="117"/>
    </row>
    <row r="26" spans="1:8" ht="15.5" x14ac:dyDescent="0.35">
      <c r="A26" s="29"/>
      <c r="B26" s="30" t="s">
        <v>17</v>
      </c>
      <c r="C26" s="31"/>
      <c r="D26" s="32" t="s">
        <v>22</v>
      </c>
      <c r="E26" s="33" t="s">
        <v>18</v>
      </c>
      <c r="F26" s="33" t="s">
        <v>19</v>
      </c>
      <c r="G26" s="34"/>
      <c r="H26" s="35"/>
    </row>
    <row r="27" spans="1:8" s="7" customFormat="1" ht="13" x14ac:dyDescent="0.3">
      <c r="A27" s="108">
        <v>1</v>
      </c>
      <c r="B27" s="8" t="s">
        <v>216</v>
      </c>
      <c r="C27" s="9" t="s">
        <v>20</v>
      </c>
      <c r="D27" s="10">
        <v>8.99</v>
      </c>
      <c r="E27" s="110">
        <v>2.99</v>
      </c>
      <c r="F27" s="141">
        <f>D27*6</f>
        <v>53.94</v>
      </c>
      <c r="G27" s="165"/>
      <c r="H27" s="112">
        <f>F27*G27</f>
        <v>0</v>
      </c>
    </row>
    <row r="28" spans="1:8" s="7" customFormat="1" ht="13" x14ac:dyDescent="0.3">
      <c r="A28" s="139"/>
      <c r="B28" s="8" t="s">
        <v>218</v>
      </c>
      <c r="C28" s="9" t="s">
        <v>20</v>
      </c>
      <c r="D28" s="10">
        <v>8.99</v>
      </c>
      <c r="E28" s="140"/>
      <c r="F28" s="142"/>
      <c r="G28" s="172"/>
      <c r="H28" s="127"/>
    </row>
    <row r="29" spans="1:8" s="7" customFormat="1" ht="13" x14ac:dyDescent="0.3">
      <c r="A29" s="109"/>
      <c r="B29" s="8" t="s">
        <v>67</v>
      </c>
      <c r="C29" s="9" t="s">
        <v>20</v>
      </c>
      <c r="D29" s="10">
        <v>8.99</v>
      </c>
      <c r="E29" s="111"/>
      <c r="F29" s="143"/>
      <c r="G29" s="168"/>
      <c r="H29" s="113"/>
    </row>
    <row r="30" spans="1:8" ht="15.5" x14ac:dyDescent="0.35">
      <c r="A30" s="29"/>
      <c r="B30" s="30" t="s">
        <v>21</v>
      </c>
      <c r="C30" s="36"/>
      <c r="D30" s="37" t="s">
        <v>22</v>
      </c>
      <c r="E30" s="33" t="s">
        <v>18</v>
      </c>
      <c r="F30" s="33" t="s">
        <v>19</v>
      </c>
      <c r="G30" s="38" t="s">
        <v>23</v>
      </c>
      <c r="H30" s="39"/>
    </row>
    <row r="31" spans="1:8" x14ac:dyDescent="0.35">
      <c r="A31" s="88">
        <v>39</v>
      </c>
      <c r="B31" s="8" t="s">
        <v>258</v>
      </c>
      <c r="C31" s="9" t="s">
        <v>20</v>
      </c>
      <c r="D31" s="10">
        <v>7.99</v>
      </c>
      <c r="E31" s="11">
        <v>3.99</v>
      </c>
      <c r="F31" s="12">
        <f>D31*6</f>
        <v>47.94</v>
      </c>
      <c r="G31" s="169"/>
      <c r="H31" s="25">
        <f>F31*G31</f>
        <v>0</v>
      </c>
    </row>
    <row r="32" spans="1:8" s="7" customFormat="1" ht="13" x14ac:dyDescent="0.3">
      <c r="A32" s="88">
        <v>43</v>
      </c>
      <c r="B32" s="8" t="s">
        <v>89</v>
      </c>
      <c r="C32" s="9" t="s">
        <v>20</v>
      </c>
      <c r="D32" s="10">
        <v>12.9</v>
      </c>
      <c r="E32" s="104">
        <v>6.45</v>
      </c>
      <c r="F32" s="12">
        <f>D32*6</f>
        <v>77.400000000000006</v>
      </c>
      <c r="G32" s="170"/>
      <c r="H32" s="25">
        <f>F32*G32</f>
        <v>0</v>
      </c>
    </row>
    <row r="33" spans="1:8" s="7" customFormat="1" ht="13" x14ac:dyDescent="0.3">
      <c r="A33" s="88">
        <v>55</v>
      </c>
      <c r="B33" s="8" t="s">
        <v>83</v>
      </c>
      <c r="C33" s="9" t="s">
        <v>24</v>
      </c>
      <c r="D33" s="10">
        <v>6.99</v>
      </c>
      <c r="E33" s="104">
        <v>3.49</v>
      </c>
      <c r="F33" s="12">
        <f>D33*6</f>
        <v>41.94</v>
      </c>
      <c r="G33" s="170"/>
      <c r="H33" s="25">
        <f t="shared" ref="H33:H41" si="0">F33*G33</f>
        <v>0</v>
      </c>
    </row>
    <row r="34" spans="1:8" s="7" customFormat="1" ht="13" x14ac:dyDescent="0.3">
      <c r="A34" s="88">
        <v>61</v>
      </c>
      <c r="B34" s="8" t="s">
        <v>84</v>
      </c>
      <c r="C34" s="9" t="s">
        <v>20</v>
      </c>
      <c r="D34" s="10">
        <v>12.9</v>
      </c>
      <c r="E34" s="104">
        <v>6.45</v>
      </c>
      <c r="F34" s="12">
        <f>D34*6</f>
        <v>77.400000000000006</v>
      </c>
      <c r="G34" s="170"/>
      <c r="H34" s="25">
        <f t="shared" si="0"/>
        <v>0</v>
      </c>
    </row>
    <row r="35" spans="1:8" s="7" customFormat="1" ht="13" x14ac:dyDescent="0.3">
      <c r="A35" s="89">
        <v>65</v>
      </c>
      <c r="B35" s="8" t="s">
        <v>85</v>
      </c>
      <c r="C35" s="9" t="s">
        <v>24</v>
      </c>
      <c r="D35" s="10">
        <v>9.9</v>
      </c>
      <c r="E35" s="104">
        <v>4.95</v>
      </c>
      <c r="F35" s="12">
        <f>D35*6</f>
        <v>59.400000000000006</v>
      </c>
      <c r="G35" s="170"/>
      <c r="H35" s="25">
        <f t="shared" si="0"/>
        <v>0</v>
      </c>
    </row>
    <row r="36" spans="1:8" s="7" customFormat="1" ht="13" x14ac:dyDescent="0.3">
      <c r="A36" s="88">
        <v>96</v>
      </c>
      <c r="B36" s="8" t="s">
        <v>90</v>
      </c>
      <c r="C36" s="9" t="s">
        <v>25</v>
      </c>
      <c r="D36" s="10">
        <v>8.99</v>
      </c>
      <c r="E36" s="104">
        <v>4.5</v>
      </c>
      <c r="F36" s="12">
        <f t="shared" ref="F36:F41" si="1">D36*6</f>
        <v>53.94</v>
      </c>
      <c r="G36" s="170"/>
      <c r="H36" s="25">
        <f t="shared" si="0"/>
        <v>0</v>
      </c>
    </row>
    <row r="37" spans="1:8" s="7" customFormat="1" ht="13" x14ac:dyDescent="0.3">
      <c r="A37" s="88">
        <v>130</v>
      </c>
      <c r="B37" s="74" t="s">
        <v>86</v>
      </c>
      <c r="C37" s="9" t="s">
        <v>25</v>
      </c>
      <c r="D37" s="10">
        <v>6.99</v>
      </c>
      <c r="E37" s="104">
        <v>3.49</v>
      </c>
      <c r="F37" s="12">
        <f t="shared" si="1"/>
        <v>41.94</v>
      </c>
      <c r="G37" s="170"/>
      <c r="H37" s="25">
        <f t="shared" si="0"/>
        <v>0</v>
      </c>
    </row>
    <row r="38" spans="1:8" s="7" customFormat="1" ht="13" x14ac:dyDescent="0.3">
      <c r="A38" s="88">
        <v>165</v>
      </c>
      <c r="B38" s="8" t="s">
        <v>91</v>
      </c>
      <c r="C38" s="9" t="s">
        <v>25</v>
      </c>
      <c r="D38" s="10">
        <v>5.99</v>
      </c>
      <c r="E38" s="104">
        <v>2.99</v>
      </c>
      <c r="F38" s="12">
        <f t="shared" si="1"/>
        <v>35.94</v>
      </c>
      <c r="G38" s="170"/>
      <c r="H38" s="25">
        <f t="shared" si="0"/>
        <v>0</v>
      </c>
    </row>
    <row r="39" spans="1:8" s="7" customFormat="1" ht="13" x14ac:dyDescent="0.3">
      <c r="A39" s="88">
        <v>174</v>
      </c>
      <c r="B39" s="8" t="s">
        <v>87</v>
      </c>
      <c r="C39" s="9" t="s">
        <v>20</v>
      </c>
      <c r="D39" s="10">
        <v>6.99</v>
      </c>
      <c r="E39" s="11">
        <v>3.49</v>
      </c>
      <c r="F39" s="12">
        <f t="shared" si="1"/>
        <v>41.94</v>
      </c>
      <c r="G39" s="170"/>
      <c r="H39" s="25">
        <f t="shared" si="0"/>
        <v>0</v>
      </c>
    </row>
    <row r="40" spans="1:8" s="7" customFormat="1" ht="13" x14ac:dyDescent="0.3">
      <c r="A40" s="88">
        <v>197</v>
      </c>
      <c r="B40" s="8" t="s">
        <v>88</v>
      </c>
      <c r="C40" s="9" t="s">
        <v>25</v>
      </c>
      <c r="D40" s="10">
        <v>7.99</v>
      </c>
      <c r="E40" s="11">
        <v>3.99</v>
      </c>
      <c r="F40" s="12">
        <f t="shared" si="1"/>
        <v>47.94</v>
      </c>
      <c r="G40" s="170"/>
      <c r="H40" s="25">
        <f t="shared" si="0"/>
        <v>0</v>
      </c>
    </row>
    <row r="41" spans="1:8" s="7" customFormat="1" ht="13" x14ac:dyDescent="0.3">
      <c r="A41" s="88">
        <v>216</v>
      </c>
      <c r="B41" s="8" t="s">
        <v>265</v>
      </c>
      <c r="C41" s="9" t="s">
        <v>25</v>
      </c>
      <c r="D41" s="10">
        <v>7.99</v>
      </c>
      <c r="E41" s="11">
        <v>3.99</v>
      </c>
      <c r="F41" s="12">
        <f t="shared" si="1"/>
        <v>47.94</v>
      </c>
      <c r="G41" s="171"/>
      <c r="H41" s="25">
        <f t="shared" si="0"/>
        <v>0</v>
      </c>
    </row>
    <row r="42" spans="1:8" ht="15.5" x14ac:dyDescent="0.35">
      <c r="A42" s="29"/>
      <c r="B42" s="30" t="s">
        <v>26</v>
      </c>
      <c r="C42" s="36"/>
      <c r="D42" s="37" t="s">
        <v>22</v>
      </c>
      <c r="E42" s="33" t="s">
        <v>18</v>
      </c>
      <c r="F42" s="33" t="s">
        <v>19</v>
      </c>
      <c r="G42" s="38" t="s">
        <v>23</v>
      </c>
      <c r="H42" s="40"/>
    </row>
    <row r="43" spans="1:8" s="7" customFormat="1" ht="13" x14ac:dyDescent="0.3">
      <c r="A43" s="108">
        <v>7</v>
      </c>
      <c r="B43" s="13" t="s">
        <v>68</v>
      </c>
      <c r="C43" s="14" t="s">
        <v>24</v>
      </c>
      <c r="D43" s="15">
        <v>11</v>
      </c>
      <c r="E43" s="110">
        <v>4.99</v>
      </c>
      <c r="F43" s="110">
        <f>E43*12</f>
        <v>59.88</v>
      </c>
      <c r="G43" s="165"/>
      <c r="H43" s="112">
        <f>F43*G43</f>
        <v>0</v>
      </c>
    </row>
    <row r="44" spans="1:8" s="7" customFormat="1" ht="13" x14ac:dyDescent="0.3">
      <c r="A44" s="109"/>
      <c r="B44" s="16" t="s">
        <v>69</v>
      </c>
      <c r="C44" s="17" t="s">
        <v>24</v>
      </c>
      <c r="D44" s="18">
        <v>6.99</v>
      </c>
      <c r="E44" s="111"/>
      <c r="F44" s="111"/>
      <c r="G44" s="166"/>
      <c r="H44" s="113"/>
    </row>
    <row r="45" spans="1:8" s="7" customFormat="1" ht="13" x14ac:dyDescent="0.3">
      <c r="A45" s="108">
        <v>20</v>
      </c>
      <c r="B45" s="13" t="s">
        <v>70</v>
      </c>
      <c r="C45" s="14" t="s">
        <v>20</v>
      </c>
      <c r="D45" s="15">
        <v>6.99</v>
      </c>
      <c r="E45" s="110">
        <v>3.99</v>
      </c>
      <c r="F45" s="110">
        <f>E45*12</f>
        <v>47.88</v>
      </c>
      <c r="G45" s="167"/>
      <c r="H45" s="112">
        <f t="shared" ref="H45" si="2">F45*G45</f>
        <v>0</v>
      </c>
    </row>
    <row r="46" spans="1:8" s="7" customFormat="1" ht="13" x14ac:dyDescent="0.3">
      <c r="A46" s="109"/>
      <c r="B46" s="16" t="s">
        <v>71</v>
      </c>
      <c r="C46" s="17" t="s">
        <v>20</v>
      </c>
      <c r="D46" s="18">
        <v>11.99</v>
      </c>
      <c r="E46" s="111"/>
      <c r="F46" s="111"/>
      <c r="G46" s="166"/>
      <c r="H46" s="113"/>
    </row>
    <row r="47" spans="1:8" s="7" customFormat="1" ht="13" x14ac:dyDescent="0.3">
      <c r="A47" s="108">
        <v>68</v>
      </c>
      <c r="B47" s="13" t="s">
        <v>72</v>
      </c>
      <c r="C47" s="14" t="s">
        <v>24</v>
      </c>
      <c r="D47" s="15">
        <v>23.9</v>
      </c>
      <c r="E47" s="110">
        <v>8.9</v>
      </c>
      <c r="F47" s="110">
        <f>E47*12</f>
        <v>106.80000000000001</v>
      </c>
      <c r="G47" s="167"/>
      <c r="H47" s="112">
        <f t="shared" ref="H47" si="3">F47*G47</f>
        <v>0</v>
      </c>
    </row>
    <row r="48" spans="1:8" s="7" customFormat="1" ht="13" x14ac:dyDescent="0.3">
      <c r="A48" s="109"/>
      <c r="B48" s="16" t="s">
        <v>217</v>
      </c>
      <c r="C48" s="17" t="s">
        <v>24</v>
      </c>
      <c r="D48" s="18">
        <v>9.9</v>
      </c>
      <c r="E48" s="111"/>
      <c r="F48" s="111"/>
      <c r="G48" s="166"/>
      <c r="H48" s="113"/>
    </row>
    <row r="49" spans="1:8" s="7" customFormat="1" ht="13" x14ac:dyDescent="0.3">
      <c r="A49" s="108">
        <v>72</v>
      </c>
      <c r="B49" s="13" t="s">
        <v>262</v>
      </c>
      <c r="C49" s="14" t="s">
        <v>20</v>
      </c>
      <c r="D49" s="15">
        <v>17.899999999999999</v>
      </c>
      <c r="E49" s="110">
        <v>7.99</v>
      </c>
      <c r="F49" s="110">
        <f>E49*12</f>
        <v>95.88</v>
      </c>
      <c r="G49" s="167"/>
      <c r="H49" s="112">
        <f t="shared" ref="H49" si="4">F49*G49</f>
        <v>0</v>
      </c>
    </row>
    <row r="50" spans="1:8" s="7" customFormat="1" ht="13" x14ac:dyDescent="0.3">
      <c r="A50" s="109"/>
      <c r="B50" s="16" t="s">
        <v>73</v>
      </c>
      <c r="C50" s="17" t="s">
        <v>20</v>
      </c>
      <c r="D50" s="18">
        <v>14.99</v>
      </c>
      <c r="E50" s="111"/>
      <c r="F50" s="111"/>
      <c r="G50" s="166"/>
      <c r="H50" s="113"/>
    </row>
    <row r="51" spans="1:8" s="7" customFormat="1" ht="13" x14ac:dyDescent="0.3">
      <c r="A51" s="108">
        <v>78</v>
      </c>
      <c r="B51" s="13" t="s">
        <v>263</v>
      </c>
      <c r="C51" s="14" t="s">
        <v>20</v>
      </c>
      <c r="D51" s="15">
        <v>19.899999999999999</v>
      </c>
      <c r="E51" s="110">
        <v>9.9</v>
      </c>
      <c r="F51" s="110">
        <f>E51*12</f>
        <v>118.80000000000001</v>
      </c>
      <c r="G51" s="167"/>
      <c r="H51" s="112">
        <f t="shared" ref="H51:H53" si="5">F51*G51</f>
        <v>0</v>
      </c>
    </row>
    <row r="52" spans="1:8" s="7" customFormat="1" ht="13" x14ac:dyDescent="0.3">
      <c r="A52" s="109"/>
      <c r="B52" s="16" t="s">
        <v>74</v>
      </c>
      <c r="C52" s="17" t="s">
        <v>20</v>
      </c>
      <c r="D52" s="18">
        <v>12.9</v>
      </c>
      <c r="E52" s="111"/>
      <c r="F52" s="111"/>
      <c r="G52" s="166"/>
      <c r="H52" s="113"/>
    </row>
    <row r="53" spans="1:8" s="7" customFormat="1" ht="13" x14ac:dyDescent="0.3">
      <c r="A53" s="108">
        <v>82</v>
      </c>
      <c r="B53" s="13" t="s">
        <v>261</v>
      </c>
      <c r="C53" s="14" t="s">
        <v>20</v>
      </c>
      <c r="D53" s="15">
        <v>18.899999999999999</v>
      </c>
      <c r="E53" s="110">
        <v>5.99</v>
      </c>
      <c r="F53" s="110">
        <f>E53*12</f>
        <v>71.88</v>
      </c>
      <c r="G53" s="167"/>
      <c r="H53" s="112">
        <f t="shared" si="5"/>
        <v>0</v>
      </c>
    </row>
    <row r="54" spans="1:8" s="7" customFormat="1" ht="13" x14ac:dyDescent="0.3">
      <c r="A54" s="109"/>
      <c r="B54" s="16" t="s">
        <v>75</v>
      </c>
      <c r="C54" s="17" t="s">
        <v>20</v>
      </c>
      <c r="D54" s="18">
        <v>9.5</v>
      </c>
      <c r="E54" s="111"/>
      <c r="F54" s="111"/>
      <c r="G54" s="166"/>
      <c r="H54" s="113"/>
    </row>
    <row r="55" spans="1:8" s="7" customFormat="1" ht="13" x14ac:dyDescent="0.3">
      <c r="A55" s="108">
        <v>91</v>
      </c>
      <c r="B55" s="13" t="s">
        <v>264</v>
      </c>
      <c r="C55" s="14" t="s">
        <v>20</v>
      </c>
      <c r="D55" s="15">
        <v>9.99</v>
      </c>
      <c r="E55" s="110">
        <v>4.99</v>
      </c>
      <c r="F55" s="110">
        <f>E55*12</f>
        <v>59.88</v>
      </c>
      <c r="G55" s="167"/>
      <c r="H55" s="112">
        <f>F55*G55</f>
        <v>0</v>
      </c>
    </row>
    <row r="56" spans="1:8" s="7" customFormat="1" ht="13" x14ac:dyDescent="0.3">
      <c r="A56" s="109"/>
      <c r="B56" s="16" t="s">
        <v>260</v>
      </c>
      <c r="C56" s="17" t="s">
        <v>20</v>
      </c>
      <c r="D56" s="18">
        <v>12.99</v>
      </c>
      <c r="E56" s="111"/>
      <c r="F56" s="111"/>
      <c r="G56" s="166"/>
      <c r="H56" s="113"/>
    </row>
    <row r="57" spans="1:8" s="7" customFormat="1" ht="13" x14ac:dyDescent="0.3">
      <c r="A57" s="108">
        <v>138</v>
      </c>
      <c r="B57" s="84" t="s">
        <v>76</v>
      </c>
      <c r="C57" s="14" t="s">
        <v>20</v>
      </c>
      <c r="D57" s="15">
        <v>9.9</v>
      </c>
      <c r="E57" s="110">
        <v>3.99</v>
      </c>
      <c r="F57" s="110">
        <f>E57*12</f>
        <v>47.88</v>
      </c>
      <c r="G57" s="167"/>
      <c r="H57" s="112">
        <f t="shared" ref="H57" si="6">F57*G57</f>
        <v>0</v>
      </c>
    </row>
    <row r="58" spans="1:8" s="7" customFormat="1" ht="13" x14ac:dyDescent="0.3">
      <c r="A58" s="109"/>
      <c r="B58" s="16" t="s">
        <v>77</v>
      </c>
      <c r="C58" s="17" t="s">
        <v>20</v>
      </c>
      <c r="D58" s="18">
        <v>12.9</v>
      </c>
      <c r="E58" s="111"/>
      <c r="F58" s="111"/>
      <c r="G58" s="166"/>
      <c r="H58" s="113"/>
    </row>
    <row r="59" spans="1:8" s="7" customFormat="1" ht="13" x14ac:dyDescent="0.3">
      <c r="A59" s="108">
        <v>170</v>
      </c>
      <c r="B59" s="13" t="s">
        <v>78</v>
      </c>
      <c r="C59" s="14" t="s">
        <v>20</v>
      </c>
      <c r="D59" s="15">
        <v>9.9</v>
      </c>
      <c r="E59" s="110">
        <v>3.99</v>
      </c>
      <c r="F59" s="110">
        <f>E59*12</f>
        <v>47.88</v>
      </c>
      <c r="G59" s="167"/>
      <c r="H59" s="112">
        <f t="shared" ref="H59" si="7">F59*G59</f>
        <v>0</v>
      </c>
    </row>
    <row r="60" spans="1:8" s="7" customFormat="1" ht="13" x14ac:dyDescent="0.3">
      <c r="A60" s="109"/>
      <c r="B60" s="16" t="s">
        <v>79</v>
      </c>
      <c r="C60" s="17" t="s">
        <v>20</v>
      </c>
      <c r="D60" s="18">
        <v>11.99</v>
      </c>
      <c r="E60" s="111"/>
      <c r="F60" s="111"/>
      <c r="G60" s="166"/>
      <c r="H60" s="113"/>
    </row>
    <row r="61" spans="1:8" s="7" customFormat="1" ht="13" x14ac:dyDescent="0.3">
      <c r="A61" s="108">
        <v>179</v>
      </c>
      <c r="B61" s="13" t="s">
        <v>80</v>
      </c>
      <c r="C61" s="14" t="s">
        <v>20</v>
      </c>
      <c r="D61" s="15">
        <v>25.9</v>
      </c>
      <c r="E61" s="110">
        <v>6.99</v>
      </c>
      <c r="F61" s="110">
        <f>E61*12</f>
        <v>83.88</v>
      </c>
      <c r="G61" s="167"/>
      <c r="H61" s="112">
        <f t="shared" ref="H61" si="8">F61*G61</f>
        <v>0</v>
      </c>
    </row>
    <row r="62" spans="1:8" s="7" customFormat="1" ht="13" x14ac:dyDescent="0.3">
      <c r="A62" s="109"/>
      <c r="B62" s="16" t="s">
        <v>81</v>
      </c>
      <c r="C62" s="17" t="s">
        <v>20</v>
      </c>
      <c r="D62" s="18">
        <v>9.99</v>
      </c>
      <c r="E62" s="111"/>
      <c r="F62" s="111"/>
      <c r="G62" s="166"/>
      <c r="H62" s="113"/>
    </row>
    <row r="63" spans="1:8" s="7" customFormat="1" ht="13" x14ac:dyDescent="0.3">
      <c r="A63" s="108">
        <v>188</v>
      </c>
      <c r="B63" s="13" t="s">
        <v>259</v>
      </c>
      <c r="C63" s="14" t="s">
        <v>20</v>
      </c>
      <c r="D63" s="15">
        <v>19.899999999999999</v>
      </c>
      <c r="E63" s="110">
        <v>7.99</v>
      </c>
      <c r="F63" s="110">
        <f>E63*12</f>
        <v>95.88</v>
      </c>
      <c r="G63" s="167"/>
      <c r="H63" s="112">
        <f t="shared" ref="H63" si="9">F63*G63</f>
        <v>0</v>
      </c>
    </row>
    <row r="64" spans="1:8" s="7" customFormat="1" ht="13" x14ac:dyDescent="0.3">
      <c r="A64" s="109"/>
      <c r="B64" s="16" t="s">
        <v>82</v>
      </c>
      <c r="C64" s="17" t="s">
        <v>20</v>
      </c>
      <c r="D64" s="18">
        <v>9.99</v>
      </c>
      <c r="E64" s="111"/>
      <c r="F64" s="111"/>
      <c r="G64" s="168"/>
      <c r="H64" s="113"/>
    </row>
    <row r="65" spans="1:9" ht="14.4" customHeight="1" x14ac:dyDescent="0.35">
      <c r="A65" s="120" t="s">
        <v>11</v>
      </c>
      <c r="B65" s="121" t="s">
        <v>12</v>
      </c>
      <c r="C65" s="121"/>
      <c r="D65" s="114" t="s">
        <v>13</v>
      </c>
      <c r="E65" s="115" t="s">
        <v>14</v>
      </c>
      <c r="F65" s="115" t="s">
        <v>27</v>
      </c>
      <c r="G65" s="116" t="s">
        <v>28</v>
      </c>
      <c r="H65" s="117" t="s">
        <v>16</v>
      </c>
    </row>
    <row r="66" spans="1:9" ht="14.4" customHeight="1" x14ac:dyDescent="0.35">
      <c r="A66" s="120"/>
      <c r="B66" s="121"/>
      <c r="C66" s="121"/>
      <c r="D66" s="114"/>
      <c r="E66" s="115"/>
      <c r="F66" s="115"/>
      <c r="G66" s="116"/>
      <c r="H66" s="117"/>
    </row>
    <row r="67" spans="1:9" x14ac:dyDescent="0.35">
      <c r="A67" s="29"/>
      <c r="B67" s="36" t="s">
        <v>29</v>
      </c>
      <c r="C67" s="43"/>
      <c r="D67" s="37"/>
      <c r="E67" s="33"/>
      <c r="F67" s="33"/>
      <c r="G67" s="38"/>
      <c r="H67" s="44"/>
    </row>
    <row r="68" spans="1:9" s="7" customFormat="1" ht="13" x14ac:dyDescent="0.3">
      <c r="A68" s="24">
        <v>2</v>
      </c>
      <c r="B68" s="8" t="s">
        <v>267</v>
      </c>
      <c r="C68" s="8"/>
      <c r="D68" s="9" t="s">
        <v>24</v>
      </c>
      <c r="E68" s="20">
        <v>8.9</v>
      </c>
      <c r="F68" s="11">
        <v>3.99</v>
      </c>
      <c r="G68" s="155"/>
      <c r="H68" s="102">
        <f>(F68*6)*G68</f>
        <v>0</v>
      </c>
    </row>
    <row r="69" spans="1:9" s="7" customFormat="1" ht="13" x14ac:dyDescent="0.3">
      <c r="A69" s="24">
        <v>3</v>
      </c>
      <c r="B69" s="8" t="s">
        <v>266</v>
      </c>
      <c r="C69" s="8"/>
      <c r="D69" s="9" t="s">
        <v>24</v>
      </c>
      <c r="E69" s="20">
        <v>39.9</v>
      </c>
      <c r="F69" s="11">
        <v>23.9</v>
      </c>
      <c r="G69" s="156"/>
      <c r="H69" s="102">
        <f t="shared" ref="H69:H80" si="10">(F69*6)*G69</f>
        <v>0</v>
      </c>
    </row>
    <row r="70" spans="1:9" s="7" customFormat="1" ht="13" x14ac:dyDescent="0.3">
      <c r="A70" s="24">
        <v>4</v>
      </c>
      <c r="B70" s="8" t="s">
        <v>92</v>
      </c>
      <c r="C70" s="8"/>
      <c r="D70" s="9" t="s">
        <v>24</v>
      </c>
      <c r="E70" s="20">
        <v>11.9</v>
      </c>
      <c r="F70" s="11">
        <v>5.99</v>
      </c>
      <c r="G70" s="156"/>
      <c r="H70" s="102">
        <f t="shared" si="10"/>
        <v>0</v>
      </c>
    </row>
    <row r="71" spans="1:9" s="7" customFormat="1" ht="13.5" customHeight="1" x14ac:dyDescent="0.35">
      <c r="A71" s="24">
        <v>6</v>
      </c>
      <c r="B71" s="8" t="s">
        <v>304</v>
      </c>
      <c r="C71" s="8"/>
      <c r="D71" s="9" t="s">
        <v>24</v>
      </c>
      <c r="E71" s="20">
        <v>15.9</v>
      </c>
      <c r="F71" s="11">
        <v>11.9</v>
      </c>
      <c r="G71" s="156"/>
      <c r="H71" s="102">
        <f t="shared" si="10"/>
        <v>0</v>
      </c>
    </row>
    <row r="72" spans="1:9" s="7" customFormat="1" ht="13" x14ac:dyDescent="0.3">
      <c r="A72" s="24">
        <v>8</v>
      </c>
      <c r="B72" s="8" t="s">
        <v>269</v>
      </c>
      <c r="C72" s="8"/>
      <c r="D72" s="9" t="s">
        <v>24</v>
      </c>
      <c r="E72" s="20">
        <v>11</v>
      </c>
      <c r="F72" s="11">
        <v>6.99</v>
      </c>
      <c r="G72" s="156"/>
      <c r="H72" s="102">
        <f>(F72*6)*G72</f>
        <v>0</v>
      </c>
    </row>
    <row r="73" spans="1:9" s="7" customFormat="1" ht="13" x14ac:dyDescent="0.3">
      <c r="A73" s="24">
        <v>9</v>
      </c>
      <c r="B73" s="8" t="s">
        <v>94</v>
      </c>
      <c r="C73" s="8"/>
      <c r="D73" s="9" t="s">
        <v>24</v>
      </c>
      <c r="E73" s="12">
        <v>9.9</v>
      </c>
      <c r="F73" s="11" t="s">
        <v>257</v>
      </c>
      <c r="G73" s="156"/>
      <c r="H73" s="102">
        <f>(6*E73)*G73</f>
        <v>0</v>
      </c>
      <c r="I73" s="68"/>
    </row>
    <row r="74" spans="1:9" s="7" customFormat="1" ht="13" x14ac:dyDescent="0.3">
      <c r="A74" s="24">
        <v>10</v>
      </c>
      <c r="B74" s="8" t="s">
        <v>270</v>
      </c>
      <c r="C74" s="8"/>
      <c r="D74" s="9" t="s">
        <v>24</v>
      </c>
      <c r="E74" s="20">
        <v>14.9</v>
      </c>
      <c r="F74" s="11">
        <v>9.99</v>
      </c>
      <c r="G74" s="156"/>
      <c r="H74" s="102">
        <f t="shared" si="10"/>
        <v>0</v>
      </c>
    </row>
    <row r="75" spans="1:9" s="7" customFormat="1" ht="13" x14ac:dyDescent="0.3">
      <c r="A75" s="24">
        <v>11</v>
      </c>
      <c r="B75" s="8" t="s">
        <v>272</v>
      </c>
      <c r="C75" s="8"/>
      <c r="D75" s="9" t="s">
        <v>24</v>
      </c>
      <c r="E75" s="20">
        <v>14.9</v>
      </c>
      <c r="F75" s="11">
        <v>11.9</v>
      </c>
      <c r="G75" s="156"/>
      <c r="H75" s="102">
        <f t="shared" si="10"/>
        <v>0</v>
      </c>
    </row>
    <row r="76" spans="1:9" s="7" customFormat="1" ht="13" x14ac:dyDescent="0.3">
      <c r="A76" s="24">
        <v>12</v>
      </c>
      <c r="B76" s="8" t="s">
        <v>95</v>
      </c>
      <c r="C76" s="8"/>
      <c r="D76" s="9" t="s">
        <v>24</v>
      </c>
      <c r="E76" s="12">
        <v>12.9</v>
      </c>
      <c r="F76" s="11" t="s">
        <v>257</v>
      </c>
      <c r="G76" s="156"/>
      <c r="H76" s="102">
        <f>(6*E76)*G76</f>
        <v>0</v>
      </c>
      <c r="I76" s="68"/>
    </row>
    <row r="77" spans="1:9" s="7" customFormat="1" ht="13" x14ac:dyDescent="0.3">
      <c r="A77" s="24">
        <v>13</v>
      </c>
      <c r="B77" s="8" t="s">
        <v>273</v>
      </c>
      <c r="C77" s="8"/>
      <c r="D77" s="9" t="s">
        <v>24</v>
      </c>
      <c r="E77" s="20">
        <v>21.9</v>
      </c>
      <c r="F77" s="11">
        <v>17.899999999999999</v>
      </c>
      <c r="G77" s="156"/>
      <c r="H77" s="102">
        <f t="shared" si="10"/>
        <v>0</v>
      </c>
    </row>
    <row r="78" spans="1:9" s="7" customFormat="1" ht="13" x14ac:dyDescent="0.3">
      <c r="A78" s="24">
        <v>14</v>
      </c>
      <c r="B78" s="8" t="s">
        <v>274</v>
      </c>
      <c r="C78" s="8"/>
      <c r="D78" s="9" t="s">
        <v>20</v>
      </c>
      <c r="E78" s="20">
        <v>8.9</v>
      </c>
      <c r="F78" s="11">
        <v>3.99</v>
      </c>
      <c r="G78" s="156"/>
      <c r="H78" s="102">
        <f t="shared" si="10"/>
        <v>0</v>
      </c>
    </row>
    <row r="79" spans="1:9" s="7" customFormat="1" ht="13" x14ac:dyDescent="0.3">
      <c r="A79" s="24">
        <v>15</v>
      </c>
      <c r="B79" s="8" t="s">
        <v>219</v>
      </c>
      <c r="C79" s="8"/>
      <c r="D79" s="9" t="s">
        <v>20</v>
      </c>
      <c r="E79" s="20">
        <v>39.9</v>
      </c>
      <c r="F79" s="11">
        <v>23.9</v>
      </c>
      <c r="G79" s="156"/>
      <c r="H79" s="102">
        <f t="shared" si="10"/>
        <v>0</v>
      </c>
    </row>
    <row r="80" spans="1:9" s="7" customFormat="1" ht="13" x14ac:dyDescent="0.3">
      <c r="A80" s="24">
        <v>16</v>
      </c>
      <c r="B80" s="8" t="s">
        <v>271</v>
      </c>
      <c r="C80" s="8"/>
      <c r="D80" s="9" t="s">
        <v>20</v>
      </c>
      <c r="E80" s="20">
        <v>8.9499999999999993</v>
      </c>
      <c r="F80" s="11">
        <v>4.99</v>
      </c>
      <c r="G80" s="156"/>
      <c r="H80" s="102">
        <f t="shared" si="10"/>
        <v>0</v>
      </c>
    </row>
    <row r="81" spans="1:9" s="7" customFormat="1" ht="13" x14ac:dyDescent="0.3">
      <c r="A81" s="24">
        <v>17</v>
      </c>
      <c r="B81" s="8" t="s">
        <v>96</v>
      </c>
      <c r="C81" s="8"/>
      <c r="D81" s="9" t="s">
        <v>20</v>
      </c>
      <c r="E81" s="20">
        <v>11.9</v>
      </c>
      <c r="F81" s="11">
        <v>5.99</v>
      </c>
      <c r="G81" s="156"/>
      <c r="H81" s="102">
        <f t="shared" ref="H81:H91" si="11">(F81*6)*G81</f>
        <v>0</v>
      </c>
    </row>
    <row r="82" spans="1:9" s="7" customFormat="1" ht="13" x14ac:dyDescent="0.3">
      <c r="A82" s="24">
        <v>18</v>
      </c>
      <c r="B82" s="8" t="s">
        <v>275</v>
      </c>
      <c r="C82" s="8"/>
      <c r="D82" s="9" t="s">
        <v>20</v>
      </c>
      <c r="E82" s="20">
        <v>10.5</v>
      </c>
      <c r="F82" s="11">
        <v>5.99</v>
      </c>
      <c r="G82" s="156"/>
      <c r="H82" s="102">
        <f t="shared" si="11"/>
        <v>0</v>
      </c>
    </row>
    <row r="83" spans="1:9" s="7" customFormat="1" ht="13" x14ac:dyDescent="0.3">
      <c r="A83" s="24">
        <v>19</v>
      </c>
      <c r="B83" s="8" t="s">
        <v>276</v>
      </c>
      <c r="C83" s="8"/>
      <c r="D83" s="9" t="s">
        <v>20</v>
      </c>
      <c r="E83" s="20">
        <v>13.9</v>
      </c>
      <c r="F83" s="11">
        <v>7.99</v>
      </c>
      <c r="G83" s="156"/>
      <c r="H83" s="102">
        <f t="shared" si="11"/>
        <v>0</v>
      </c>
    </row>
    <row r="84" spans="1:9" s="7" customFormat="1" ht="13" x14ac:dyDescent="0.3">
      <c r="A84" s="24">
        <v>21</v>
      </c>
      <c r="B84" s="8" t="s">
        <v>277</v>
      </c>
      <c r="C84" s="8"/>
      <c r="D84" s="9" t="s">
        <v>20</v>
      </c>
      <c r="E84" s="20">
        <v>13.9</v>
      </c>
      <c r="F84" s="11">
        <v>5.99</v>
      </c>
      <c r="G84" s="156"/>
      <c r="H84" s="102">
        <f t="shared" si="11"/>
        <v>0</v>
      </c>
    </row>
    <row r="85" spans="1:9" s="7" customFormat="1" ht="13" x14ac:dyDescent="0.3">
      <c r="A85" s="24">
        <v>22</v>
      </c>
      <c r="B85" s="8" t="s">
        <v>278</v>
      </c>
      <c r="C85" s="8"/>
      <c r="D85" s="9" t="s">
        <v>20</v>
      </c>
      <c r="E85" s="20">
        <v>9.99</v>
      </c>
      <c r="F85" s="11">
        <v>7.99</v>
      </c>
      <c r="G85" s="156"/>
      <c r="H85" s="102">
        <f t="shared" si="11"/>
        <v>0</v>
      </c>
    </row>
    <row r="86" spans="1:9" s="7" customFormat="1" ht="13" x14ac:dyDescent="0.3">
      <c r="A86" s="24">
        <v>23</v>
      </c>
      <c r="B86" s="8" t="s">
        <v>100</v>
      </c>
      <c r="C86" s="8"/>
      <c r="D86" s="9" t="s">
        <v>20</v>
      </c>
      <c r="E86" s="12">
        <v>8.9</v>
      </c>
      <c r="F86" s="11" t="s">
        <v>257</v>
      </c>
      <c r="G86" s="156"/>
      <c r="H86" s="102">
        <f>(6*E86)*G86</f>
        <v>0</v>
      </c>
      <c r="I86" s="68"/>
    </row>
    <row r="87" spans="1:9" s="7" customFormat="1" ht="13" x14ac:dyDescent="0.3">
      <c r="A87" s="24">
        <v>24</v>
      </c>
      <c r="B87" s="8" t="s">
        <v>281</v>
      </c>
      <c r="C87" s="8"/>
      <c r="D87" s="9" t="s">
        <v>20</v>
      </c>
      <c r="E87" s="20">
        <v>15.9</v>
      </c>
      <c r="F87" s="11">
        <v>9.9</v>
      </c>
      <c r="G87" s="156"/>
      <c r="H87" s="102">
        <f t="shared" si="11"/>
        <v>0</v>
      </c>
    </row>
    <row r="88" spans="1:9" s="7" customFormat="1" ht="13" x14ac:dyDescent="0.3">
      <c r="A88" s="24">
        <v>25</v>
      </c>
      <c r="B88" s="8" t="s">
        <v>279</v>
      </c>
      <c r="C88" s="8"/>
      <c r="D88" s="9" t="s">
        <v>20</v>
      </c>
      <c r="E88" s="20">
        <v>14.9</v>
      </c>
      <c r="F88" s="11">
        <v>8.99</v>
      </c>
      <c r="G88" s="156"/>
      <c r="H88" s="102">
        <f t="shared" si="11"/>
        <v>0</v>
      </c>
    </row>
    <row r="89" spans="1:9" s="7" customFormat="1" ht="13" x14ac:dyDescent="0.3">
      <c r="A89" s="24">
        <v>26</v>
      </c>
      <c r="B89" s="8" t="s">
        <v>282</v>
      </c>
      <c r="C89" s="8"/>
      <c r="D89" s="9" t="s">
        <v>20</v>
      </c>
      <c r="E89" s="20">
        <v>17.899999999999999</v>
      </c>
      <c r="F89" s="11">
        <v>12.9</v>
      </c>
      <c r="G89" s="156"/>
      <c r="H89" s="102">
        <f t="shared" si="11"/>
        <v>0</v>
      </c>
    </row>
    <row r="90" spans="1:9" s="7" customFormat="1" ht="13" x14ac:dyDescent="0.3">
      <c r="A90" s="24">
        <v>27</v>
      </c>
      <c r="B90" s="8" t="s">
        <v>97</v>
      </c>
      <c r="C90" s="8"/>
      <c r="D90" s="9" t="s">
        <v>20</v>
      </c>
      <c r="E90" s="20">
        <v>21</v>
      </c>
      <c r="F90" s="11">
        <v>18.899999999999999</v>
      </c>
      <c r="G90" s="156"/>
      <c r="H90" s="26">
        <f t="shared" si="11"/>
        <v>0</v>
      </c>
    </row>
    <row r="91" spans="1:9" s="7" customFormat="1" ht="13" x14ac:dyDescent="0.3">
      <c r="A91" s="24">
        <v>28</v>
      </c>
      <c r="B91" s="8" t="s">
        <v>280</v>
      </c>
      <c r="C91" s="8"/>
      <c r="D91" s="9" t="s">
        <v>20</v>
      </c>
      <c r="E91" s="20">
        <v>24.9</v>
      </c>
      <c r="F91" s="11">
        <v>19.899999999999999</v>
      </c>
      <c r="G91" s="157"/>
      <c r="H91" s="26">
        <f t="shared" si="11"/>
        <v>0</v>
      </c>
    </row>
    <row r="92" spans="1:9" x14ac:dyDescent="0.35">
      <c r="A92" s="45"/>
      <c r="B92" s="36" t="s">
        <v>30</v>
      </c>
      <c r="C92" s="41"/>
      <c r="D92" s="42"/>
      <c r="E92" s="33" t="s">
        <v>22</v>
      </c>
      <c r="F92" s="33" t="s">
        <v>31</v>
      </c>
      <c r="G92" s="46"/>
      <c r="H92" s="47"/>
    </row>
    <row r="93" spans="1:9" x14ac:dyDescent="0.35">
      <c r="A93" s="24">
        <v>5</v>
      </c>
      <c r="B93" s="19" t="s">
        <v>268</v>
      </c>
      <c r="C93" s="8"/>
      <c r="D93" s="9" t="s">
        <v>24</v>
      </c>
      <c r="E93" s="20">
        <v>11.9</v>
      </c>
      <c r="F93" s="11">
        <v>7.99</v>
      </c>
      <c r="G93" s="155"/>
      <c r="H93" s="102">
        <f>(6*F93)*G93</f>
        <v>0</v>
      </c>
    </row>
    <row r="94" spans="1:9" s="7" customFormat="1" ht="13" x14ac:dyDescent="0.3">
      <c r="A94" s="24">
        <v>29</v>
      </c>
      <c r="B94" s="19" t="s">
        <v>283</v>
      </c>
      <c r="C94" s="8"/>
      <c r="D94" s="9" t="s">
        <v>206</v>
      </c>
      <c r="E94" s="20">
        <v>99</v>
      </c>
      <c r="F94" s="11">
        <v>49.9</v>
      </c>
      <c r="G94" s="156"/>
      <c r="H94" s="102">
        <f>G94*F94</f>
        <v>0</v>
      </c>
    </row>
    <row r="95" spans="1:9" s="7" customFormat="1" ht="13" x14ac:dyDescent="0.3">
      <c r="A95" s="24">
        <v>30</v>
      </c>
      <c r="B95" s="19" t="s">
        <v>98</v>
      </c>
      <c r="C95" s="8"/>
      <c r="D95" s="9" t="s">
        <v>20</v>
      </c>
      <c r="E95" s="20">
        <v>11.9</v>
      </c>
      <c r="F95" s="11">
        <v>7.99</v>
      </c>
      <c r="G95" s="156"/>
      <c r="H95" s="102">
        <f>(6*F95)*G95</f>
        <v>0</v>
      </c>
    </row>
    <row r="96" spans="1:9" s="7" customFormat="1" ht="13" x14ac:dyDescent="0.3">
      <c r="A96" s="24">
        <v>31</v>
      </c>
      <c r="B96" s="19" t="s">
        <v>220</v>
      </c>
      <c r="C96" s="8"/>
      <c r="D96" s="9" t="s">
        <v>20</v>
      </c>
      <c r="E96" s="20">
        <v>45</v>
      </c>
      <c r="F96" s="11">
        <v>35</v>
      </c>
      <c r="G96" s="156"/>
      <c r="H96" s="102">
        <f>(3*F96)*G96</f>
        <v>0</v>
      </c>
    </row>
    <row r="97" spans="1:8" s="7" customFormat="1" ht="13" x14ac:dyDescent="0.3">
      <c r="A97" s="24">
        <v>32</v>
      </c>
      <c r="B97" s="19" t="s">
        <v>221</v>
      </c>
      <c r="C97" s="8"/>
      <c r="D97" s="9" t="s">
        <v>20</v>
      </c>
      <c r="E97" s="20">
        <v>49</v>
      </c>
      <c r="F97" s="11">
        <v>39</v>
      </c>
      <c r="G97" s="156"/>
      <c r="H97" s="102">
        <f>F97*3*G97</f>
        <v>0</v>
      </c>
    </row>
    <row r="98" spans="1:8" s="7" customFormat="1" ht="13" x14ac:dyDescent="0.3">
      <c r="A98" s="24">
        <v>33</v>
      </c>
      <c r="B98" s="19" t="s">
        <v>222</v>
      </c>
      <c r="C98" s="8"/>
      <c r="D98" s="9" t="s">
        <v>20</v>
      </c>
      <c r="E98" s="20">
        <v>55</v>
      </c>
      <c r="F98" s="11">
        <v>45</v>
      </c>
      <c r="G98" s="157"/>
      <c r="H98" s="26">
        <f>F98*3*G98</f>
        <v>0</v>
      </c>
    </row>
    <row r="99" spans="1:8" ht="14.4" customHeight="1" x14ac:dyDescent="0.35">
      <c r="A99" s="120" t="s">
        <v>11</v>
      </c>
      <c r="B99" s="121" t="s">
        <v>12</v>
      </c>
      <c r="C99" s="121"/>
      <c r="D99" s="114" t="s">
        <v>13</v>
      </c>
      <c r="E99" s="115" t="s">
        <v>14</v>
      </c>
      <c r="F99" s="115" t="s">
        <v>27</v>
      </c>
      <c r="G99" s="116" t="s">
        <v>28</v>
      </c>
      <c r="H99" s="117" t="s">
        <v>16</v>
      </c>
    </row>
    <row r="100" spans="1:8" ht="14.4" customHeight="1" x14ac:dyDescent="0.35">
      <c r="A100" s="120"/>
      <c r="B100" s="121"/>
      <c r="C100" s="121"/>
      <c r="D100" s="114"/>
      <c r="E100" s="115"/>
      <c r="F100" s="115"/>
      <c r="G100" s="116"/>
      <c r="H100" s="117"/>
    </row>
    <row r="101" spans="1:8" ht="14.4" customHeight="1" x14ac:dyDescent="0.35">
      <c r="A101" s="45"/>
      <c r="B101" s="36" t="s">
        <v>200</v>
      </c>
      <c r="C101" s="41"/>
      <c r="D101" s="42"/>
      <c r="E101" s="33" t="s">
        <v>22</v>
      </c>
      <c r="F101" s="33" t="s">
        <v>31</v>
      </c>
      <c r="G101" s="46"/>
      <c r="H101" s="48"/>
    </row>
    <row r="102" spans="1:8" ht="14.4" customHeight="1" x14ac:dyDescent="0.35">
      <c r="A102" s="24">
        <v>34</v>
      </c>
      <c r="B102" s="19" t="s">
        <v>201</v>
      </c>
      <c r="C102" s="8"/>
      <c r="D102" s="9" t="s">
        <v>24</v>
      </c>
      <c r="E102" s="20">
        <v>9.9</v>
      </c>
      <c r="F102" s="11">
        <v>7.99</v>
      </c>
      <c r="G102" s="155"/>
      <c r="H102" s="26">
        <f t="shared" ref="H102:H104" si="12">(F102*6)*G102</f>
        <v>0</v>
      </c>
    </row>
    <row r="103" spans="1:8" ht="14.4" customHeight="1" x14ac:dyDescent="0.35">
      <c r="A103" s="24">
        <v>35</v>
      </c>
      <c r="B103" s="19" t="s">
        <v>223</v>
      </c>
      <c r="C103" s="8"/>
      <c r="D103" s="9" t="s">
        <v>24</v>
      </c>
      <c r="E103" s="20">
        <v>19.899999999999999</v>
      </c>
      <c r="F103" s="11">
        <v>12.9</v>
      </c>
      <c r="G103" s="156"/>
      <c r="H103" s="26">
        <f t="shared" si="12"/>
        <v>0</v>
      </c>
    </row>
    <row r="104" spans="1:8" ht="14.4" customHeight="1" x14ac:dyDescent="0.35">
      <c r="A104" s="24">
        <v>36</v>
      </c>
      <c r="B104" s="19" t="s">
        <v>224</v>
      </c>
      <c r="C104" s="8"/>
      <c r="D104" s="9" t="s">
        <v>24</v>
      </c>
      <c r="E104" s="20">
        <v>35</v>
      </c>
      <c r="F104" s="11">
        <v>24.9</v>
      </c>
      <c r="G104" s="157"/>
      <c r="H104" s="26">
        <f t="shared" si="12"/>
        <v>0</v>
      </c>
    </row>
    <row r="105" spans="1:8" x14ac:dyDescent="0.35">
      <c r="A105" s="27"/>
      <c r="B105" s="36" t="s">
        <v>37</v>
      </c>
      <c r="C105" s="41"/>
      <c r="D105" s="42"/>
      <c r="E105" s="33" t="s">
        <v>22</v>
      </c>
      <c r="F105" s="33" t="s">
        <v>31</v>
      </c>
      <c r="G105" s="38"/>
      <c r="H105" s="40"/>
    </row>
    <row r="106" spans="1:8" s="7" customFormat="1" ht="13" x14ac:dyDescent="0.3">
      <c r="A106" s="24">
        <v>37</v>
      </c>
      <c r="B106" s="19" t="s">
        <v>110</v>
      </c>
      <c r="C106" s="8"/>
      <c r="D106" s="9" t="s">
        <v>24</v>
      </c>
      <c r="E106" s="20">
        <v>7.99</v>
      </c>
      <c r="F106" s="11">
        <v>5.99</v>
      </c>
      <c r="G106" s="155"/>
      <c r="H106" s="102">
        <f t="shared" ref="H106" si="13">(F106*6)*G106</f>
        <v>0</v>
      </c>
    </row>
    <row r="107" spans="1:8" s="7" customFormat="1" ht="13" x14ac:dyDescent="0.3">
      <c r="A107" s="24">
        <v>38</v>
      </c>
      <c r="B107" s="19" t="s">
        <v>284</v>
      </c>
      <c r="C107" s="8"/>
      <c r="D107" s="9" t="s">
        <v>24</v>
      </c>
      <c r="E107" s="20">
        <v>49.9</v>
      </c>
      <c r="F107" s="11">
        <v>39.9</v>
      </c>
      <c r="G107" s="157"/>
      <c r="H107" s="102">
        <f>F107*G107</f>
        <v>0</v>
      </c>
    </row>
    <row r="108" spans="1:8" ht="15.75" customHeight="1" x14ac:dyDescent="0.35">
      <c r="A108" s="45"/>
      <c r="B108" s="36" t="s">
        <v>32</v>
      </c>
      <c r="C108" s="41"/>
      <c r="D108" s="42"/>
      <c r="E108" s="33" t="s">
        <v>22</v>
      </c>
      <c r="F108" s="33" t="s">
        <v>31</v>
      </c>
      <c r="G108" s="46"/>
      <c r="H108" s="48"/>
    </row>
    <row r="109" spans="1:8" s="7" customFormat="1" ht="13" x14ac:dyDescent="0.3">
      <c r="A109" s="24">
        <v>40</v>
      </c>
      <c r="B109" s="19" t="s">
        <v>285</v>
      </c>
      <c r="C109" s="8"/>
      <c r="D109" s="9" t="s">
        <v>24</v>
      </c>
      <c r="E109" s="20">
        <v>9.9</v>
      </c>
      <c r="F109" s="11">
        <v>7.99</v>
      </c>
      <c r="G109" s="155"/>
      <c r="H109" s="102">
        <f t="shared" ref="H109:H111" si="14">(F109*6)*G109</f>
        <v>0</v>
      </c>
    </row>
    <row r="110" spans="1:8" s="7" customFormat="1" ht="13" x14ac:dyDescent="0.3">
      <c r="A110" s="24">
        <v>41</v>
      </c>
      <c r="B110" s="19" t="s">
        <v>225</v>
      </c>
      <c r="C110" s="8"/>
      <c r="D110" s="9" t="s">
        <v>20</v>
      </c>
      <c r="E110" s="20">
        <v>32</v>
      </c>
      <c r="F110" s="11">
        <v>23.9</v>
      </c>
      <c r="G110" s="156"/>
      <c r="H110" s="102">
        <f t="shared" si="14"/>
        <v>0</v>
      </c>
    </row>
    <row r="111" spans="1:8" s="7" customFormat="1" ht="13" x14ac:dyDescent="0.3">
      <c r="A111" s="24">
        <v>42</v>
      </c>
      <c r="B111" s="19" t="s">
        <v>99</v>
      </c>
      <c r="C111" s="8"/>
      <c r="D111" s="9" t="s">
        <v>24</v>
      </c>
      <c r="E111" s="20">
        <v>49.9</v>
      </c>
      <c r="F111" s="11">
        <v>39</v>
      </c>
      <c r="G111" s="157"/>
      <c r="H111" s="102">
        <f t="shared" si="14"/>
        <v>0</v>
      </c>
    </row>
    <row r="112" spans="1:8" x14ac:dyDescent="0.35">
      <c r="A112" s="45"/>
      <c r="B112" s="36" t="s">
        <v>33</v>
      </c>
      <c r="C112" s="41"/>
      <c r="D112" s="42"/>
      <c r="E112" s="33" t="s">
        <v>22</v>
      </c>
      <c r="F112" s="33" t="s">
        <v>31</v>
      </c>
      <c r="G112" s="46"/>
      <c r="H112" s="48"/>
    </row>
    <row r="113" spans="1:8" s="7" customFormat="1" ht="13" x14ac:dyDescent="0.3">
      <c r="A113" s="24">
        <v>44</v>
      </c>
      <c r="B113" s="19" t="s">
        <v>226</v>
      </c>
      <c r="C113" s="8"/>
      <c r="D113" s="9" t="s">
        <v>20</v>
      </c>
      <c r="E113" s="20">
        <v>11.9</v>
      </c>
      <c r="F113" s="11">
        <v>6.99</v>
      </c>
      <c r="G113" s="155"/>
      <c r="H113" s="26">
        <f t="shared" ref="H113:H137" si="15">(F113*6)*G113</f>
        <v>0</v>
      </c>
    </row>
    <row r="114" spans="1:8" s="7" customFormat="1" ht="13" x14ac:dyDescent="0.3">
      <c r="A114" s="24">
        <v>45</v>
      </c>
      <c r="B114" s="19" t="s">
        <v>101</v>
      </c>
      <c r="C114" s="8"/>
      <c r="D114" s="9" t="s">
        <v>20</v>
      </c>
      <c r="E114" s="20">
        <v>7.99</v>
      </c>
      <c r="F114" s="11">
        <v>4.99</v>
      </c>
      <c r="G114" s="156"/>
      <c r="H114" s="26">
        <f t="shared" si="15"/>
        <v>0</v>
      </c>
    </row>
    <row r="115" spans="1:8" s="7" customFormat="1" ht="13" x14ac:dyDescent="0.3">
      <c r="A115" s="24">
        <v>46</v>
      </c>
      <c r="B115" s="19" t="s">
        <v>104</v>
      </c>
      <c r="C115" s="8"/>
      <c r="D115" s="9" t="s">
        <v>20</v>
      </c>
      <c r="E115" s="20">
        <v>35</v>
      </c>
      <c r="F115" s="11">
        <v>26.9</v>
      </c>
      <c r="G115" s="156"/>
      <c r="H115" s="26">
        <f t="shared" si="15"/>
        <v>0</v>
      </c>
    </row>
    <row r="116" spans="1:8" s="7" customFormat="1" ht="13" x14ac:dyDescent="0.3">
      <c r="A116" s="24">
        <v>47</v>
      </c>
      <c r="B116" s="19" t="s">
        <v>102</v>
      </c>
      <c r="C116" s="8"/>
      <c r="D116" s="9" t="s">
        <v>20</v>
      </c>
      <c r="E116" s="20">
        <v>44.9</v>
      </c>
      <c r="F116" s="11">
        <v>29</v>
      </c>
      <c r="G116" s="156"/>
      <c r="H116" s="26">
        <f t="shared" si="15"/>
        <v>0</v>
      </c>
    </row>
    <row r="117" spans="1:8" s="7" customFormat="1" ht="13" x14ac:dyDescent="0.3">
      <c r="A117" s="24">
        <v>48</v>
      </c>
      <c r="B117" s="19" t="s">
        <v>103</v>
      </c>
      <c r="C117" s="8"/>
      <c r="D117" s="9" t="s">
        <v>20</v>
      </c>
      <c r="E117" s="20">
        <v>49</v>
      </c>
      <c r="F117" s="11">
        <v>35</v>
      </c>
      <c r="G117" s="157"/>
      <c r="H117" s="26">
        <f t="shared" si="15"/>
        <v>0</v>
      </c>
    </row>
    <row r="118" spans="1:8" x14ac:dyDescent="0.35">
      <c r="A118" s="45"/>
      <c r="B118" s="36" t="s">
        <v>34</v>
      </c>
      <c r="C118" s="41"/>
      <c r="D118" s="41"/>
      <c r="E118" s="33" t="s">
        <v>22</v>
      </c>
      <c r="F118" s="33" t="s">
        <v>31</v>
      </c>
      <c r="G118" s="46"/>
      <c r="H118" s="48"/>
    </row>
    <row r="119" spans="1:8" s="7" customFormat="1" ht="13" x14ac:dyDescent="0.3">
      <c r="A119" s="24">
        <v>49</v>
      </c>
      <c r="B119" s="19" t="s">
        <v>105</v>
      </c>
      <c r="C119" s="8"/>
      <c r="D119" s="9" t="s">
        <v>20</v>
      </c>
      <c r="E119" s="20">
        <v>6.99</v>
      </c>
      <c r="F119" s="11">
        <v>5.99</v>
      </c>
      <c r="G119" s="155"/>
      <c r="H119" s="26">
        <f t="shared" si="15"/>
        <v>0</v>
      </c>
    </row>
    <row r="120" spans="1:8" s="7" customFormat="1" ht="13" x14ac:dyDescent="0.3">
      <c r="A120" s="24">
        <v>50</v>
      </c>
      <c r="B120" s="19" t="s">
        <v>106</v>
      </c>
      <c r="C120" s="8"/>
      <c r="D120" s="9" t="s">
        <v>20</v>
      </c>
      <c r="E120" s="20">
        <v>11.9</v>
      </c>
      <c r="F120" s="11">
        <v>7.99</v>
      </c>
      <c r="G120" s="156"/>
      <c r="H120" s="26">
        <f t="shared" si="15"/>
        <v>0</v>
      </c>
    </row>
    <row r="121" spans="1:8" s="7" customFormat="1" ht="13" x14ac:dyDescent="0.3">
      <c r="A121" s="24">
        <v>51</v>
      </c>
      <c r="B121" s="19" t="s">
        <v>107</v>
      </c>
      <c r="C121" s="8"/>
      <c r="D121" s="9" t="s">
        <v>20</v>
      </c>
      <c r="E121" s="20">
        <v>16.899999999999999</v>
      </c>
      <c r="F121" s="11">
        <v>14.9</v>
      </c>
      <c r="G121" s="156"/>
      <c r="H121" s="26">
        <f t="shared" si="15"/>
        <v>0</v>
      </c>
    </row>
    <row r="122" spans="1:8" s="7" customFormat="1" ht="13" x14ac:dyDescent="0.3">
      <c r="A122" s="24">
        <v>52</v>
      </c>
      <c r="B122" s="19" t="s">
        <v>108</v>
      </c>
      <c r="C122" s="8"/>
      <c r="D122" s="9" t="s">
        <v>20</v>
      </c>
      <c r="E122" s="20">
        <v>24.9</v>
      </c>
      <c r="F122" s="11">
        <v>17.899999999999999</v>
      </c>
      <c r="G122" s="156"/>
      <c r="H122" s="26">
        <f t="shared" si="15"/>
        <v>0</v>
      </c>
    </row>
    <row r="123" spans="1:8" s="7" customFormat="1" ht="13" x14ac:dyDescent="0.3">
      <c r="A123" s="24">
        <v>53</v>
      </c>
      <c r="B123" s="19" t="s">
        <v>227</v>
      </c>
      <c r="C123" s="8"/>
      <c r="D123" s="9" t="s">
        <v>20</v>
      </c>
      <c r="E123" s="20">
        <v>24.9</v>
      </c>
      <c r="F123" s="11">
        <v>21.9</v>
      </c>
      <c r="G123" s="156"/>
      <c r="H123" s="26">
        <f t="shared" si="15"/>
        <v>0</v>
      </c>
    </row>
    <row r="124" spans="1:8" s="7" customFormat="1" ht="13" x14ac:dyDescent="0.3">
      <c r="A124" s="24">
        <v>54</v>
      </c>
      <c r="B124" s="19" t="s">
        <v>228</v>
      </c>
      <c r="C124" s="8"/>
      <c r="D124" s="9" t="s">
        <v>20</v>
      </c>
      <c r="E124" s="20">
        <v>26.9</v>
      </c>
      <c r="F124" s="11">
        <v>22.9</v>
      </c>
      <c r="G124" s="157"/>
      <c r="H124" s="26">
        <f t="shared" si="15"/>
        <v>0</v>
      </c>
    </row>
    <row r="125" spans="1:8" x14ac:dyDescent="0.35">
      <c r="A125" s="45"/>
      <c r="B125" s="36" t="s">
        <v>35</v>
      </c>
      <c r="C125" s="41"/>
      <c r="D125" s="41"/>
      <c r="E125" s="33" t="s">
        <v>22</v>
      </c>
      <c r="F125" s="33" t="s">
        <v>31</v>
      </c>
      <c r="G125" s="46"/>
      <c r="H125" s="48"/>
    </row>
    <row r="126" spans="1:8" s="7" customFormat="1" ht="13" x14ac:dyDescent="0.3">
      <c r="A126" s="24">
        <v>56</v>
      </c>
      <c r="B126" s="19" t="s">
        <v>109</v>
      </c>
      <c r="C126" s="8"/>
      <c r="D126" s="9" t="s">
        <v>20</v>
      </c>
      <c r="E126" s="20">
        <v>15.9</v>
      </c>
      <c r="F126" s="11">
        <v>9.9</v>
      </c>
      <c r="G126" s="155"/>
      <c r="H126" s="26">
        <f t="shared" si="15"/>
        <v>0</v>
      </c>
    </row>
    <row r="127" spans="1:8" s="7" customFormat="1" ht="13" x14ac:dyDescent="0.3">
      <c r="A127" s="24">
        <v>57</v>
      </c>
      <c r="B127" s="19" t="s">
        <v>110</v>
      </c>
      <c r="C127" s="8"/>
      <c r="D127" s="9" t="s">
        <v>24</v>
      </c>
      <c r="E127" s="20">
        <v>7.9</v>
      </c>
      <c r="F127" s="11">
        <v>5.99</v>
      </c>
      <c r="G127" s="156"/>
      <c r="H127" s="26">
        <f t="shared" si="15"/>
        <v>0</v>
      </c>
    </row>
    <row r="128" spans="1:8" s="7" customFormat="1" ht="13" x14ac:dyDescent="0.3">
      <c r="A128" s="24">
        <v>58</v>
      </c>
      <c r="B128" s="19" t="s">
        <v>111</v>
      </c>
      <c r="C128" s="8"/>
      <c r="D128" s="9" t="s">
        <v>24</v>
      </c>
      <c r="E128" s="20">
        <v>15.9</v>
      </c>
      <c r="F128" s="11">
        <v>9.9</v>
      </c>
      <c r="G128" s="156"/>
      <c r="H128" s="26">
        <f t="shared" si="15"/>
        <v>0</v>
      </c>
    </row>
    <row r="129" spans="1:8" s="7" customFormat="1" ht="13" x14ac:dyDescent="0.3">
      <c r="A129" s="24">
        <v>59</v>
      </c>
      <c r="B129" s="19" t="s">
        <v>112</v>
      </c>
      <c r="C129" s="8"/>
      <c r="D129" s="9" t="s">
        <v>20</v>
      </c>
      <c r="E129" s="20">
        <v>7.9</v>
      </c>
      <c r="F129" s="11">
        <v>5.99</v>
      </c>
      <c r="G129" s="156"/>
      <c r="H129" s="26">
        <f t="shared" si="15"/>
        <v>0</v>
      </c>
    </row>
    <row r="130" spans="1:8" s="7" customFormat="1" ht="13" x14ac:dyDescent="0.3">
      <c r="A130" s="24">
        <v>60</v>
      </c>
      <c r="B130" s="19" t="s">
        <v>113</v>
      </c>
      <c r="C130" s="8"/>
      <c r="D130" s="9" t="s">
        <v>20</v>
      </c>
      <c r="E130" s="20">
        <v>19.899999999999999</v>
      </c>
      <c r="F130" s="11">
        <v>13.9</v>
      </c>
      <c r="G130" s="157"/>
      <c r="H130" s="26">
        <f t="shared" si="15"/>
        <v>0</v>
      </c>
    </row>
    <row r="131" spans="1:8" x14ac:dyDescent="0.35">
      <c r="A131" s="45"/>
      <c r="B131" s="36" t="s">
        <v>202</v>
      </c>
      <c r="C131" s="41"/>
      <c r="D131" s="41"/>
      <c r="E131" s="33" t="s">
        <v>22</v>
      </c>
      <c r="F131" s="33" t="s">
        <v>31</v>
      </c>
      <c r="G131" s="46"/>
      <c r="H131" s="48"/>
    </row>
    <row r="132" spans="1:8" s="7" customFormat="1" ht="13" x14ac:dyDescent="0.3">
      <c r="A132" s="24">
        <v>62</v>
      </c>
      <c r="B132" s="19" t="s">
        <v>114</v>
      </c>
      <c r="C132" s="8"/>
      <c r="D132" s="9" t="s">
        <v>24</v>
      </c>
      <c r="E132" s="20">
        <v>8.9</v>
      </c>
      <c r="F132" s="11">
        <v>4.99</v>
      </c>
      <c r="G132" s="155"/>
      <c r="H132" s="26">
        <f t="shared" si="15"/>
        <v>0</v>
      </c>
    </row>
    <row r="133" spans="1:8" s="7" customFormat="1" ht="13" x14ac:dyDescent="0.3">
      <c r="A133" s="24">
        <v>63</v>
      </c>
      <c r="B133" s="19" t="s">
        <v>115</v>
      </c>
      <c r="C133" s="8"/>
      <c r="D133" s="9" t="s">
        <v>24</v>
      </c>
      <c r="E133" s="20">
        <v>35</v>
      </c>
      <c r="F133" s="11">
        <v>26.5</v>
      </c>
      <c r="G133" s="156"/>
      <c r="H133" s="26">
        <f t="shared" si="15"/>
        <v>0</v>
      </c>
    </row>
    <row r="134" spans="1:8" s="7" customFormat="1" ht="13" x14ac:dyDescent="0.3">
      <c r="A134" s="24">
        <v>64</v>
      </c>
      <c r="B134" s="19" t="s">
        <v>116</v>
      </c>
      <c r="C134" s="8"/>
      <c r="D134" s="9" t="s">
        <v>24</v>
      </c>
      <c r="E134" s="20">
        <v>24.9</v>
      </c>
      <c r="F134" s="11">
        <v>19.899999999999999</v>
      </c>
      <c r="G134" s="157"/>
      <c r="H134" s="26">
        <f t="shared" si="15"/>
        <v>0</v>
      </c>
    </row>
    <row r="135" spans="1:8" x14ac:dyDescent="0.35">
      <c r="A135" s="45"/>
      <c r="B135" s="36" t="s">
        <v>36</v>
      </c>
      <c r="C135" s="41"/>
      <c r="D135" s="41"/>
      <c r="E135" s="33" t="s">
        <v>22</v>
      </c>
      <c r="F135" s="33" t="s">
        <v>31</v>
      </c>
      <c r="G135" s="46"/>
      <c r="H135" s="48"/>
    </row>
    <row r="136" spans="1:8" s="7" customFormat="1" ht="13" x14ac:dyDescent="0.3">
      <c r="A136" s="24">
        <v>66</v>
      </c>
      <c r="B136" s="19" t="s">
        <v>101</v>
      </c>
      <c r="C136" s="8"/>
      <c r="D136" s="9" t="s">
        <v>20</v>
      </c>
      <c r="E136" s="20">
        <v>7.99</v>
      </c>
      <c r="F136" s="11">
        <v>5.99</v>
      </c>
      <c r="G136" s="155"/>
      <c r="H136" s="26">
        <f t="shared" si="15"/>
        <v>0</v>
      </c>
    </row>
    <row r="137" spans="1:8" s="7" customFormat="1" ht="13.5" customHeight="1" x14ac:dyDescent="0.3">
      <c r="A137" s="24">
        <v>67</v>
      </c>
      <c r="B137" s="19" t="s">
        <v>93</v>
      </c>
      <c r="C137" s="8"/>
      <c r="D137" s="9" t="s">
        <v>24</v>
      </c>
      <c r="E137" s="20">
        <v>11</v>
      </c>
      <c r="F137" s="11">
        <v>6.99</v>
      </c>
      <c r="G137" s="157"/>
      <c r="H137" s="26">
        <f t="shared" si="15"/>
        <v>0</v>
      </c>
    </row>
    <row r="138" spans="1:8" x14ac:dyDescent="0.35">
      <c r="A138" s="45"/>
      <c r="B138" s="36" t="s">
        <v>38</v>
      </c>
      <c r="C138" s="42"/>
      <c r="D138" s="42"/>
      <c r="E138" s="33" t="s">
        <v>22</v>
      </c>
      <c r="F138" s="33" t="s">
        <v>31</v>
      </c>
      <c r="G138" s="46"/>
      <c r="H138" s="48"/>
    </row>
    <row r="139" spans="1:8" s="7" customFormat="1" ht="13" x14ac:dyDescent="0.3">
      <c r="A139" s="24">
        <v>69</v>
      </c>
      <c r="B139" s="19" t="s">
        <v>286</v>
      </c>
      <c r="C139" s="8"/>
      <c r="D139" s="9" t="s">
        <v>20</v>
      </c>
      <c r="E139" s="20">
        <v>23.9</v>
      </c>
      <c r="F139" s="11">
        <v>16.899999999999999</v>
      </c>
      <c r="G139" s="155"/>
      <c r="H139" s="102">
        <f>(F139*6)*G139</f>
        <v>0</v>
      </c>
    </row>
    <row r="140" spans="1:8" s="7" customFormat="1" ht="13" x14ac:dyDescent="0.3">
      <c r="A140" s="24">
        <v>70</v>
      </c>
      <c r="B140" s="19" t="s">
        <v>287</v>
      </c>
      <c r="C140" s="8"/>
      <c r="D140" s="9" t="s">
        <v>24</v>
      </c>
      <c r="E140" s="20">
        <v>44.9</v>
      </c>
      <c r="F140" s="11">
        <v>34.9</v>
      </c>
      <c r="G140" s="156"/>
      <c r="H140" s="26">
        <f t="shared" ref="H140:H141" si="16">(F140*3)*G140</f>
        <v>0</v>
      </c>
    </row>
    <row r="141" spans="1:8" s="7" customFormat="1" ht="13" x14ac:dyDescent="0.3">
      <c r="A141" s="24">
        <v>71</v>
      </c>
      <c r="B141" s="19" t="s">
        <v>288</v>
      </c>
      <c r="C141" s="8"/>
      <c r="D141" s="9" t="s">
        <v>20</v>
      </c>
      <c r="E141" s="20">
        <v>52</v>
      </c>
      <c r="F141" s="11">
        <v>34.9</v>
      </c>
      <c r="G141" s="157"/>
      <c r="H141" s="26">
        <f t="shared" si="16"/>
        <v>0</v>
      </c>
    </row>
    <row r="142" spans="1:8" x14ac:dyDescent="0.35">
      <c r="A142" s="45"/>
      <c r="B142" s="36" t="s">
        <v>39</v>
      </c>
      <c r="C142" s="41"/>
      <c r="D142" s="41"/>
      <c r="E142" s="33" t="s">
        <v>22</v>
      </c>
      <c r="F142" s="33" t="s">
        <v>31</v>
      </c>
      <c r="G142" s="46"/>
      <c r="H142" s="48"/>
    </row>
    <row r="143" spans="1:8" s="7" customFormat="1" ht="13" x14ac:dyDescent="0.3">
      <c r="A143" s="24">
        <v>73</v>
      </c>
      <c r="B143" s="19" t="s">
        <v>117</v>
      </c>
      <c r="C143" s="8"/>
      <c r="D143" s="9" t="s">
        <v>20</v>
      </c>
      <c r="E143" s="20">
        <v>11.9</v>
      </c>
      <c r="F143" s="11">
        <v>9.9166666666666679</v>
      </c>
      <c r="G143" s="155"/>
      <c r="H143" s="26">
        <f>(F143*6)*G143</f>
        <v>0</v>
      </c>
    </row>
    <row r="144" spans="1:8" s="7" customFormat="1" ht="13" x14ac:dyDescent="0.3">
      <c r="A144" s="24">
        <v>74</v>
      </c>
      <c r="B144" s="19" t="s">
        <v>118</v>
      </c>
      <c r="C144" s="8"/>
      <c r="D144" s="9" t="s">
        <v>24</v>
      </c>
      <c r="E144" s="20">
        <v>11.9</v>
      </c>
      <c r="F144" s="11">
        <v>9.9166666666666679</v>
      </c>
      <c r="G144" s="156"/>
      <c r="H144" s="26">
        <f t="shared" ref="H144:H180" si="17">(F144*6)*G144</f>
        <v>0</v>
      </c>
    </row>
    <row r="145" spans="1:8" s="7" customFormat="1" ht="13" x14ac:dyDescent="0.3">
      <c r="A145" s="24">
        <v>75</v>
      </c>
      <c r="B145" s="19" t="s">
        <v>40</v>
      </c>
      <c r="C145" s="8"/>
      <c r="D145" s="9" t="s">
        <v>20</v>
      </c>
      <c r="E145" s="20">
        <v>12.9</v>
      </c>
      <c r="F145" s="11">
        <v>10.75</v>
      </c>
      <c r="G145" s="156"/>
      <c r="H145" s="26">
        <f t="shared" si="17"/>
        <v>0</v>
      </c>
    </row>
    <row r="146" spans="1:8" s="7" customFormat="1" ht="13" x14ac:dyDescent="0.3">
      <c r="A146" s="24">
        <v>76</v>
      </c>
      <c r="B146" s="19" t="s">
        <v>119</v>
      </c>
      <c r="C146" s="8"/>
      <c r="D146" s="9" t="s">
        <v>20</v>
      </c>
      <c r="E146" s="20">
        <v>15.9</v>
      </c>
      <c r="F146" s="11">
        <v>13.25</v>
      </c>
      <c r="G146" s="156"/>
      <c r="H146" s="26">
        <f t="shared" si="17"/>
        <v>0</v>
      </c>
    </row>
    <row r="147" spans="1:8" s="7" customFormat="1" ht="13" x14ac:dyDescent="0.3">
      <c r="A147" s="24">
        <v>77</v>
      </c>
      <c r="B147" s="19" t="s">
        <v>41</v>
      </c>
      <c r="C147" s="8"/>
      <c r="D147" s="9" t="s">
        <v>20</v>
      </c>
      <c r="E147" s="20">
        <v>39.9</v>
      </c>
      <c r="F147" s="11">
        <v>33.25</v>
      </c>
      <c r="G147" s="157"/>
      <c r="H147" s="26">
        <f t="shared" si="17"/>
        <v>0</v>
      </c>
    </row>
    <row r="148" spans="1:8" x14ac:dyDescent="0.35">
      <c r="A148" s="27"/>
      <c r="B148" s="36" t="s">
        <v>42</v>
      </c>
      <c r="C148" s="41"/>
      <c r="D148" s="42"/>
      <c r="E148" s="33" t="s">
        <v>22</v>
      </c>
      <c r="F148" s="33" t="s">
        <v>31</v>
      </c>
      <c r="G148" s="38"/>
      <c r="H148" s="39"/>
    </row>
    <row r="149" spans="1:8" s="7" customFormat="1" ht="13" x14ac:dyDescent="0.3">
      <c r="A149" s="24">
        <v>79</v>
      </c>
      <c r="B149" s="19" t="s">
        <v>229</v>
      </c>
      <c r="C149" s="8"/>
      <c r="D149" s="9" t="s">
        <v>20</v>
      </c>
      <c r="E149" s="20">
        <v>12.9</v>
      </c>
      <c r="F149" s="11">
        <v>6.99</v>
      </c>
      <c r="G149" s="155"/>
      <c r="H149" s="26">
        <f t="shared" si="17"/>
        <v>0</v>
      </c>
    </row>
    <row r="150" spans="1:8" s="7" customFormat="1" ht="13" x14ac:dyDescent="0.3">
      <c r="A150" s="24">
        <v>80</v>
      </c>
      <c r="B150" s="19" t="s">
        <v>120</v>
      </c>
      <c r="C150" s="8"/>
      <c r="D150" s="9" t="s">
        <v>24</v>
      </c>
      <c r="E150" s="20">
        <v>9.5</v>
      </c>
      <c r="F150" s="11">
        <v>5.99</v>
      </c>
      <c r="G150" s="156"/>
      <c r="H150" s="26">
        <f t="shared" si="17"/>
        <v>0</v>
      </c>
    </row>
    <row r="151" spans="1:8" s="7" customFormat="1" ht="13" x14ac:dyDescent="0.3">
      <c r="A151" s="24">
        <v>81</v>
      </c>
      <c r="B151" s="19" t="s">
        <v>230</v>
      </c>
      <c r="C151" s="8"/>
      <c r="D151" s="9" t="s">
        <v>20</v>
      </c>
      <c r="E151" s="20">
        <v>20.9</v>
      </c>
      <c r="F151" s="11">
        <v>13.9</v>
      </c>
      <c r="G151" s="157"/>
      <c r="H151" s="26">
        <f t="shared" si="17"/>
        <v>0</v>
      </c>
    </row>
    <row r="152" spans="1:8" x14ac:dyDescent="0.35">
      <c r="A152" s="45"/>
      <c r="B152" s="36" t="s">
        <v>43</v>
      </c>
      <c r="C152" s="41"/>
      <c r="D152" s="42"/>
      <c r="E152" s="33" t="s">
        <v>22</v>
      </c>
      <c r="F152" s="33" t="s">
        <v>31</v>
      </c>
      <c r="G152" s="46"/>
      <c r="H152" s="48"/>
    </row>
    <row r="153" spans="1:8" s="7" customFormat="1" ht="13" x14ac:dyDescent="0.3">
      <c r="A153" s="24">
        <v>83</v>
      </c>
      <c r="B153" s="19" t="s">
        <v>121</v>
      </c>
      <c r="C153" s="8"/>
      <c r="D153" s="9" t="s">
        <v>20</v>
      </c>
      <c r="E153" s="20">
        <v>9.99</v>
      </c>
      <c r="F153" s="11">
        <v>5.99</v>
      </c>
      <c r="G153" s="155"/>
      <c r="H153" s="26">
        <f t="shared" si="17"/>
        <v>0</v>
      </c>
    </row>
    <row r="154" spans="1:8" s="7" customFormat="1" ht="13" x14ac:dyDescent="0.3">
      <c r="A154" s="24">
        <v>84</v>
      </c>
      <c r="B154" s="19" t="s">
        <v>122</v>
      </c>
      <c r="C154" s="8"/>
      <c r="D154" s="9" t="s">
        <v>24</v>
      </c>
      <c r="E154" s="20">
        <v>9.9</v>
      </c>
      <c r="F154" s="11">
        <v>3.99</v>
      </c>
      <c r="G154" s="156"/>
      <c r="H154" s="26">
        <f t="shared" si="17"/>
        <v>0</v>
      </c>
    </row>
    <row r="155" spans="1:8" s="7" customFormat="1" ht="13" x14ac:dyDescent="0.3">
      <c r="A155" s="24">
        <v>85</v>
      </c>
      <c r="B155" s="19" t="s">
        <v>44</v>
      </c>
      <c r="C155" s="8"/>
      <c r="D155" s="9" t="s">
        <v>24</v>
      </c>
      <c r="E155" s="20">
        <v>9.9</v>
      </c>
      <c r="F155" s="11">
        <v>3.99</v>
      </c>
      <c r="G155" s="156"/>
      <c r="H155" s="26">
        <f t="shared" si="17"/>
        <v>0</v>
      </c>
    </row>
    <row r="156" spans="1:8" s="7" customFormat="1" ht="13" x14ac:dyDescent="0.3">
      <c r="A156" s="24">
        <v>86</v>
      </c>
      <c r="B156" s="19" t="s">
        <v>123</v>
      </c>
      <c r="C156" s="8"/>
      <c r="D156" s="9" t="s">
        <v>20</v>
      </c>
      <c r="E156" s="20">
        <v>15.9</v>
      </c>
      <c r="F156" s="11">
        <v>6.99</v>
      </c>
      <c r="G156" s="156"/>
      <c r="H156" s="26">
        <f t="shared" si="17"/>
        <v>0</v>
      </c>
    </row>
    <row r="157" spans="1:8" s="7" customFormat="1" ht="13" x14ac:dyDescent="0.3">
      <c r="A157" s="24">
        <v>87</v>
      </c>
      <c r="B157" s="19" t="s">
        <v>124</v>
      </c>
      <c r="C157" s="8"/>
      <c r="D157" s="9" t="s">
        <v>20</v>
      </c>
      <c r="E157" s="20">
        <v>29.9</v>
      </c>
      <c r="F157" s="11">
        <v>22.9</v>
      </c>
      <c r="G157" s="156"/>
      <c r="H157" s="26">
        <f t="shared" si="17"/>
        <v>0</v>
      </c>
    </row>
    <row r="158" spans="1:8" s="7" customFormat="1" ht="13" x14ac:dyDescent="0.3">
      <c r="A158" s="24">
        <v>88</v>
      </c>
      <c r="B158" s="19" t="s">
        <v>125</v>
      </c>
      <c r="C158" s="8"/>
      <c r="D158" s="9" t="s">
        <v>20</v>
      </c>
      <c r="E158" s="20">
        <v>9</v>
      </c>
      <c r="F158" s="11">
        <v>4.99</v>
      </c>
      <c r="G158" s="156"/>
      <c r="H158" s="26">
        <f t="shared" si="17"/>
        <v>0</v>
      </c>
    </row>
    <row r="159" spans="1:8" s="7" customFormat="1" ht="13" x14ac:dyDescent="0.3">
      <c r="A159" s="24">
        <v>89</v>
      </c>
      <c r="B159" s="19" t="s">
        <v>126</v>
      </c>
      <c r="C159" s="8"/>
      <c r="D159" s="9" t="s">
        <v>20</v>
      </c>
      <c r="E159" s="20">
        <v>11.9</v>
      </c>
      <c r="F159" s="11">
        <v>5.99</v>
      </c>
      <c r="G159" s="156"/>
      <c r="H159" s="26">
        <f t="shared" si="17"/>
        <v>0</v>
      </c>
    </row>
    <row r="160" spans="1:8" s="7" customFormat="1" ht="13" x14ac:dyDescent="0.3">
      <c r="A160" s="24">
        <v>90</v>
      </c>
      <c r="B160" s="19" t="s">
        <v>127</v>
      </c>
      <c r="C160" s="8"/>
      <c r="D160" s="9" t="s">
        <v>20</v>
      </c>
      <c r="E160" s="20">
        <v>11.9</v>
      </c>
      <c r="F160" s="11">
        <v>5.99</v>
      </c>
      <c r="G160" s="157"/>
      <c r="H160" s="26">
        <f t="shared" si="17"/>
        <v>0</v>
      </c>
    </row>
    <row r="161" spans="1:8" x14ac:dyDescent="0.35">
      <c r="A161" s="45"/>
      <c r="B161" s="36" t="s">
        <v>45</v>
      </c>
      <c r="C161" s="41"/>
      <c r="D161" s="42"/>
      <c r="E161" s="33" t="s">
        <v>22</v>
      </c>
      <c r="F161" s="33" t="s">
        <v>31</v>
      </c>
      <c r="G161" s="46"/>
      <c r="H161" s="48"/>
    </row>
    <row r="162" spans="1:8" s="7" customFormat="1" ht="13" x14ac:dyDescent="0.3">
      <c r="A162" s="24">
        <v>92</v>
      </c>
      <c r="B162" s="19" t="s">
        <v>128</v>
      </c>
      <c r="C162" s="8"/>
      <c r="D162" s="9" t="s">
        <v>25</v>
      </c>
      <c r="E162" s="20">
        <v>6.99</v>
      </c>
      <c r="F162" s="11">
        <v>3.99</v>
      </c>
      <c r="G162" s="155"/>
      <c r="H162" s="26">
        <f t="shared" si="17"/>
        <v>0</v>
      </c>
    </row>
    <row r="163" spans="1:8" s="7" customFormat="1" ht="13" x14ac:dyDescent="0.3">
      <c r="A163" s="24">
        <v>93</v>
      </c>
      <c r="B163" s="19" t="s">
        <v>128</v>
      </c>
      <c r="C163" s="8"/>
      <c r="D163" s="9" t="s">
        <v>20</v>
      </c>
      <c r="E163" s="20">
        <v>6.99</v>
      </c>
      <c r="F163" s="11">
        <v>3.99</v>
      </c>
      <c r="G163" s="156"/>
      <c r="H163" s="26">
        <f t="shared" si="17"/>
        <v>0</v>
      </c>
    </row>
    <row r="164" spans="1:8" s="7" customFormat="1" ht="13" x14ac:dyDescent="0.3">
      <c r="A164" s="24">
        <v>94</v>
      </c>
      <c r="B164" s="19" t="s">
        <v>129</v>
      </c>
      <c r="C164" s="8"/>
      <c r="D164" s="9" t="s">
        <v>25</v>
      </c>
      <c r="E164" s="20">
        <v>19.899999999999999</v>
      </c>
      <c r="F164" s="11">
        <v>8.9</v>
      </c>
      <c r="G164" s="156"/>
      <c r="H164" s="26">
        <f t="shared" si="17"/>
        <v>0</v>
      </c>
    </row>
    <row r="165" spans="1:8" s="7" customFormat="1" ht="13" x14ac:dyDescent="0.3">
      <c r="A165" s="24">
        <v>95</v>
      </c>
      <c r="B165" s="19" t="s">
        <v>130</v>
      </c>
      <c r="C165" s="8"/>
      <c r="D165" s="9" t="s">
        <v>20</v>
      </c>
      <c r="E165" s="20">
        <v>19.899999999999999</v>
      </c>
      <c r="F165" s="11">
        <v>13.9</v>
      </c>
      <c r="G165" s="157"/>
      <c r="H165" s="26">
        <f t="shared" si="17"/>
        <v>0</v>
      </c>
    </row>
    <row r="166" spans="1:8" s="7" customFormat="1" x14ac:dyDescent="0.3">
      <c r="A166" s="45"/>
      <c r="B166" s="36" t="s">
        <v>203</v>
      </c>
      <c r="C166" s="41"/>
      <c r="D166" s="42"/>
      <c r="E166" s="33" t="s">
        <v>22</v>
      </c>
      <c r="F166" s="33" t="s">
        <v>31</v>
      </c>
      <c r="G166" s="46"/>
      <c r="H166" s="48"/>
    </row>
    <row r="167" spans="1:8" s="7" customFormat="1" ht="13" x14ac:dyDescent="0.3">
      <c r="A167" s="24">
        <v>97</v>
      </c>
      <c r="B167" s="19" t="s">
        <v>310</v>
      </c>
      <c r="C167" s="8"/>
      <c r="D167" s="9" t="s">
        <v>25</v>
      </c>
      <c r="E167" s="20">
        <v>11</v>
      </c>
      <c r="F167" s="11">
        <v>6.99</v>
      </c>
      <c r="G167" s="155"/>
      <c r="H167" s="26">
        <f t="shared" ref="H167:H173" si="18">(F167*6)*G167</f>
        <v>0</v>
      </c>
    </row>
    <row r="168" spans="1:8" s="7" customFormat="1" ht="13" x14ac:dyDescent="0.3">
      <c r="A168" s="24">
        <v>98</v>
      </c>
      <c r="B168" s="19" t="s">
        <v>309</v>
      </c>
      <c r="C168" s="8"/>
      <c r="D168" s="9" t="s">
        <v>24</v>
      </c>
      <c r="E168" s="20">
        <v>11</v>
      </c>
      <c r="F168" s="11">
        <v>6.99</v>
      </c>
      <c r="G168" s="156"/>
      <c r="H168" s="26">
        <f t="shared" si="18"/>
        <v>0</v>
      </c>
    </row>
    <row r="169" spans="1:8" s="7" customFormat="1" ht="13" x14ac:dyDescent="0.3">
      <c r="A169" s="24">
        <v>99</v>
      </c>
      <c r="B169" s="19" t="s">
        <v>308</v>
      </c>
      <c r="C169" s="8"/>
      <c r="D169" s="9" t="s">
        <v>20</v>
      </c>
      <c r="E169" s="20">
        <v>11</v>
      </c>
      <c r="F169" s="11">
        <v>6.99</v>
      </c>
      <c r="G169" s="156"/>
      <c r="H169" s="26">
        <f t="shared" si="18"/>
        <v>0</v>
      </c>
    </row>
    <row r="170" spans="1:8" ht="13.5" customHeight="1" x14ac:dyDescent="0.35">
      <c r="A170" s="24">
        <v>100</v>
      </c>
      <c r="B170" s="19" t="s">
        <v>231</v>
      </c>
      <c r="C170" s="8"/>
      <c r="D170" s="9" t="s">
        <v>24</v>
      </c>
      <c r="E170" s="11">
        <v>19.899999999999999</v>
      </c>
      <c r="F170" s="90" t="s">
        <v>257</v>
      </c>
      <c r="G170" s="156"/>
      <c r="H170" s="26">
        <f>E170*G170</f>
        <v>0</v>
      </c>
    </row>
    <row r="171" spans="1:8" s="7" customFormat="1" ht="13" x14ac:dyDescent="0.3">
      <c r="A171" s="24">
        <v>101</v>
      </c>
      <c r="B171" s="19" t="s">
        <v>232</v>
      </c>
      <c r="C171" s="8"/>
      <c r="D171" s="9" t="s">
        <v>20</v>
      </c>
      <c r="E171" s="11">
        <v>19.899999999999999</v>
      </c>
      <c r="F171" s="90" t="s">
        <v>257</v>
      </c>
      <c r="G171" s="156"/>
      <c r="H171" s="26">
        <f t="shared" ref="H171:H172" si="19">E171*G171</f>
        <v>0</v>
      </c>
    </row>
    <row r="172" spans="1:8" s="7" customFormat="1" ht="13" x14ac:dyDescent="0.3">
      <c r="A172" s="24">
        <v>102</v>
      </c>
      <c r="B172" s="19" t="s">
        <v>233</v>
      </c>
      <c r="C172" s="8"/>
      <c r="D172" s="9" t="s">
        <v>25</v>
      </c>
      <c r="E172" s="11">
        <v>19.899999999999999</v>
      </c>
      <c r="F172" s="90" t="s">
        <v>257</v>
      </c>
      <c r="G172" s="156"/>
      <c r="H172" s="26">
        <f t="shared" si="19"/>
        <v>0</v>
      </c>
    </row>
    <row r="173" spans="1:8" s="7" customFormat="1" ht="13" x14ac:dyDescent="0.3">
      <c r="A173" s="24">
        <v>103</v>
      </c>
      <c r="B173" s="19" t="s">
        <v>234</v>
      </c>
      <c r="C173" s="8"/>
      <c r="D173" s="9" t="s">
        <v>25</v>
      </c>
      <c r="E173" s="20">
        <v>4.99</v>
      </c>
      <c r="F173" s="11">
        <v>2.99</v>
      </c>
      <c r="G173" s="157"/>
      <c r="H173" s="26">
        <f t="shared" si="18"/>
        <v>0</v>
      </c>
    </row>
    <row r="174" spans="1:8" x14ac:dyDescent="0.35">
      <c r="A174" s="27"/>
      <c r="B174" s="36" t="s">
        <v>46</v>
      </c>
      <c r="C174" s="41"/>
      <c r="D174" s="42"/>
      <c r="E174" s="33" t="s">
        <v>22</v>
      </c>
      <c r="F174" s="33" t="s">
        <v>31</v>
      </c>
      <c r="G174" s="38"/>
      <c r="H174" s="39"/>
    </row>
    <row r="175" spans="1:8" s="7" customFormat="1" ht="13" x14ac:dyDescent="0.3">
      <c r="A175" s="24">
        <v>104</v>
      </c>
      <c r="B175" s="19" t="s">
        <v>131</v>
      </c>
      <c r="C175" s="8"/>
      <c r="D175" s="9" t="s">
        <v>25</v>
      </c>
      <c r="E175" s="20">
        <v>8.9</v>
      </c>
      <c r="F175" s="11">
        <v>4.99</v>
      </c>
      <c r="G175" s="155"/>
      <c r="H175" s="26">
        <f t="shared" si="17"/>
        <v>0</v>
      </c>
    </row>
    <row r="176" spans="1:8" s="7" customFormat="1" ht="13" x14ac:dyDescent="0.3">
      <c r="A176" s="24">
        <v>105</v>
      </c>
      <c r="B176" s="19" t="s">
        <v>132</v>
      </c>
      <c r="C176" s="8"/>
      <c r="D176" s="9" t="s">
        <v>25</v>
      </c>
      <c r="E176" s="20">
        <v>11.9</v>
      </c>
      <c r="F176" s="11">
        <v>5.99</v>
      </c>
      <c r="G176" s="156"/>
      <c r="H176" s="26">
        <f t="shared" si="17"/>
        <v>0</v>
      </c>
    </row>
    <row r="177" spans="1:8" s="7" customFormat="1" ht="13" x14ac:dyDescent="0.3">
      <c r="A177" s="24">
        <v>106</v>
      </c>
      <c r="B177" s="19" t="s">
        <v>305</v>
      </c>
      <c r="C177" s="8"/>
      <c r="D177" s="9" t="s">
        <v>25</v>
      </c>
      <c r="E177" s="20">
        <v>12.9</v>
      </c>
      <c r="F177" s="11">
        <v>6.9</v>
      </c>
      <c r="G177" s="156"/>
      <c r="H177" s="26">
        <f t="shared" si="17"/>
        <v>0</v>
      </c>
    </row>
    <row r="178" spans="1:8" s="7" customFormat="1" ht="13" x14ac:dyDescent="0.3">
      <c r="A178" s="24">
        <v>107</v>
      </c>
      <c r="B178" s="19" t="s">
        <v>133</v>
      </c>
      <c r="C178" s="8"/>
      <c r="D178" s="9" t="s">
        <v>25</v>
      </c>
      <c r="E178" s="20">
        <v>8.99</v>
      </c>
      <c r="F178" s="11">
        <v>4.99</v>
      </c>
      <c r="G178" s="156"/>
      <c r="H178" s="26">
        <f t="shared" si="17"/>
        <v>0</v>
      </c>
    </row>
    <row r="179" spans="1:8" s="7" customFormat="1" ht="13" x14ac:dyDescent="0.3">
      <c r="A179" s="24">
        <v>108</v>
      </c>
      <c r="B179" s="19" t="s">
        <v>306</v>
      </c>
      <c r="C179" s="8"/>
      <c r="D179" s="9" t="s">
        <v>25</v>
      </c>
      <c r="E179" s="20">
        <v>15.99</v>
      </c>
      <c r="F179" s="11">
        <v>7.99</v>
      </c>
      <c r="G179" s="156"/>
      <c r="H179" s="26">
        <f t="shared" si="17"/>
        <v>0</v>
      </c>
    </row>
    <row r="180" spans="1:8" s="7" customFormat="1" ht="13" x14ac:dyDescent="0.3">
      <c r="A180" s="24">
        <v>109</v>
      </c>
      <c r="B180" s="19" t="s">
        <v>134</v>
      </c>
      <c r="C180" s="8"/>
      <c r="D180" s="9" t="s">
        <v>25</v>
      </c>
      <c r="E180" s="20">
        <v>7.99</v>
      </c>
      <c r="F180" s="11">
        <v>3.99</v>
      </c>
      <c r="G180" s="157"/>
      <c r="H180" s="26">
        <f t="shared" si="17"/>
        <v>0</v>
      </c>
    </row>
    <row r="181" spans="1:8" x14ac:dyDescent="0.35">
      <c r="A181" s="45"/>
      <c r="B181" s="36" t="s">
        <v>47</v>
      </c>
      <c r="C181" s="41"/>
      <c r="D181" s="42"/>
      <c r="E181" s="33" t="s">
        <v>22</v>
      </c>
      <c r="F181" s="33" t="s">
        <v>31</v>
      </c>
      <c r="G181" s="46"/>
      <c r="H181" s="48"/>
    </row>
    <row r="182" spans="1:8" s="7" customFormat="1" ht="13" x14ac:dyDescent="0.3">
      <c r="A182" s="24">
        <v>110</v>
      </c>
      <c r="B182" s="19" t="s">
        <v>135</v>
      </c>
      <c r="C182" s="8"/>
      <c r="D182" s="9" t="s">
        <v>20</v>
      </c>
      <c r="E182" s="11">
        <v>6.99</v>
      </c>
      <c r="F182" s="90" t="s">
        <v>257</v>
      </c>
      <c r="G182" s="155"/>
      <c r="H182" s="26">
        <f>(6*E182)*G182</f>
        <v>0</v>
      </c>
    </row>
    <row r="183" spans="1:8" s="7" customFormat="1" ht="13" x14ac:dyDescent="0.3">
      <c r="A183" s="24">
        <v>111</v>
      </c>
      <c r="B183" s="19" t="s">
        <v>136</v>
      </c>
      <c r="C183" s="8"/>
      <c r="D183" s="9" t="s">
        <v>24</v>
      </c>
      <c r="E183" s="11">
        <v>6.99</v>
      </c>
      <c r="F183" s="90" t="s">
        <v>257</v>
      </c>
      <c r="G183" s="156"/>
      <c r="H183" s="26">
        <f t="shared" ref="H183:H187" si="20">(6*E183)*G183</f>
        <v>0</v>
      </c>
    </row>
    <row r="184" spans="1:8" s="7" customFormat="1" ht="13" x14ac:dyDescent="0.3">
      <c r="A184" s="24">
        <v>112</v>
      </c>
      <c r="B184" s="19" t="s">
        <v>137</v>
      </c>
      <c r="C184" s="8"/>
      <c r="D184" s="9" t="s">
        <v>20</v>
      </c>
      <c r="E184" s="11">
        <v>12.9</v>
      </c>
      <c r="F184" s="90" t="s">
        <v>257</v>
      </c>
      <c r="G184" s="156"/>
      <c r="H184" s="26">
        <f t="shared" si="20"/>
        <v>0</v>
      </c>
    </row>
    <row r="185" spans="1:8" s="7" customFormat="1" ht="13" x14ac:dyDescent="0.3">
      <c r="A185" s="24">
        <v>113</v>
      </c>
      <c r="B185" s="19" t="s">
        <v>138</v>
      </c>
      <c r="C185" s="8"/>
      <c r="D185" s="9" t="s">
        <v>20</v>
      </c>
      <c r="E185" s="11">
        <v>5.9</v>
      </c>
      <c r="F185" s="90" t="s">
        <v>257</v>
      </c>
      <c r="G185" s="156"/>
      <c r="H185" s="26">
        <f t="shared" si="20"/>
        <v>0</v>
      </c>
    </row>
    <row r="186" spans="1:8" s="7" customFormat="1" ht="13" x14ac:dyDescent="0.3">
      <c r="A186" s="24">
        <v>114</v>
      </c>
      <c r="B186" s="19" t="s">
        <v>235</v>
      </c>
      <c r="C186" s="8"/>
      <c r="D186" s="9" t="s">
        <v>20</v>
      </c>
      <c r="E186" s="11">
        <v>9.9</v>
      </c>
      <c r="F186" s="90" t="s">
        <v>257</v>
      </c>
      <c r="G186" s="156"/>
      <c r="H186" s="26">
        <f t="shared" si="20"/>
        <v>0</v>
      </c>
    </row>
    <row r="187" spans="1:8" s="7" customFormat="1" ht="13" x14ac:dyDescent="0.3">
      <c r="A187" s="24">
        <v>115</v>
      </c>
      <c r="B187" s="19" t="s">
        <v>236</v>
      </c>
      <c r="C187" s="8"/>
      <c r="D187" s="9" t="s">
        <v>20</v>
      </c>
      <c r="E187" s="11">
        <v>12.5</v>
      </c>
      <c r="F187" s="90" t="s">
        <v>257</v>
      </c>
      <c r="G187" s="157"/>
      <c r="H187" s="26">
        <f t="shared" si="20"/>
        <v>0</v>
      </c>
    </row>
    <row r="188" spans="1:8" x14ac:dyDescent="0.35">
      <c r="A188" s="45"/>
      <c r="B188" s="36" t="s">
        <v>139</v>
      </c>
      <c r="C188" s="41"/>
      <c r="D188" s="42"/>
      <c r="E188" s="33" t="s">
        <v>22</v>
      </c>
      <c r="F188" s="33" t="s">
        <v>31</v>
      </c>
      <c r="G188" s="46"/>
      <c r="H188" s="48"/>
    </row>
    <row r="189" spans="1:8" s="7" customFormat="1" ht="13" x14ac:dyDescent="0.3">
      <c r="A189" s="24">
        <v>116</v>
      </c>
      <c r="B189" s="19" t="s">
        <v>289</v>
      </c>
      <c r="C189" s="8"/>
      <c r="D189" s="91" t="s">
        <v>257</v>
      </c>
      <c r="E189" s="92" t="s">
        <v>257</v>
      </c>
      <c r="F189" s="11">
        <v>19.899999999999999</v>
      </c>
      <c r="G189" s="155"/>
      <c r="H189" s="26">
        <f>F189*G189</f>
        <v>0</v>
      </c>
    </row>
    <row r="190" spans="1:8" s="7" customFormat="1" ht="13" x14ac:dyDescent="0.3">
      <c r="A190" s="24">
        <v>117</v>
      </c>
      <c r="B190" s="7" t="s">
        <v>290</v>
      </c>
      <c r="C190" s="8"/>
      <c r="D190" s="91" t="s">
        <v>257</v>
      </c>
      <c r="E190" s="92" t="s">
        <v>257</v>
      </c>
      <c r="F190" s="11">
        <v>29.9</v>
      </c>
      <c r="G190" s="156"/>
      <c r="H190" s="26">
        <f>F190*G190</f>
        <v>0</v>
      </c>
    </row>
    <row r="191" spans="1:8" s="7" customFormat="1" ht="13" x14ac:dyDescent="0.3">
      <c r="A191" s="24">
        <v>118</v>
      </c>
      <c r="B191" s="19" t="s">
        <v>291</v>
      </c>
      <c r="C191" s="8"/>
      <c r="D191" s="91" t="s">
        <v>257</v>
      </c>
      <c r="E191" s="92" t="s">
        <v>257</v>
      </c>
      <c r="F191" s="11">
        <v>39.9</v>
      </c>
      <c r="G191" s="156"/>
      <c r="H191" s="26">
        <f t="shared" ref="H191" si="21">F191*G191</f>
        <v>0</v>
      </c>
    </row>
    <row r="192" spans="1:8" s="7" customFormat="1" ht="13" x14ac:dyDescent="0.3">
      <c r="A192" s="24">
        <v>119</v>
      </c>
      <c r="B192" s="19" t="s">
        <v>292</v>
      </c>
      <c r="C192" s="8"/>
      <c r="D192" s="91" t="s">
        <v>257</v>
      </c>
      <c r="E192" s="92" t="s">
        <v>257</v>
      </c>
      <c r="F192" s="11">
        <v>79.900000000000006</v>
      </c>
      <c r="G192" s="157"/>
      <c r="H192" s="26">
        <f>F192*G192</f>
        <v>0</v>
      </c>
    </row>
    <row r="193" spans="1:8" x14ac:dyDescent="0.35">
      <c r="A193" s="45"/>
      <c r="B193" s="36" t="s">
        <v>140</v>
      </c>
      <c r="C193" s="41"/>
      <c r="D193" s="42"/>
      <c r="E193" s="33" t="s">
        <v>22</v>
      </c>
      <c r="F193" s="33" t="s">
        <v>31</v>
      </c>
      <c r="G193" s="46"/>
      <c r="H193" s="48"/>
    </row>
    <row r="194" spans="1:8" s="7" customFormat="1" ht="13" x14ac:dyDescent="0.3">
      <c r="A194" s="24">
        <v>120</v>
      </c>
      <c r="B194" s="19" t="s">
        <v>237</v>
      </c>
      <c r="C194" s="8"/>
      <c r="D194" s="9" t="s">
        <v>24</v>
      </c>
      <c r="E194" s="20">
        <v>9.9</v>
      </c>
      <c r="F194" s="11">
        <v>4.99</v>
      </c>
      <c r="G194" s="155"/>
      <c r="H194" s="102">
        <f>(F194*6)*G194</f>
        <v>0</v>
      </c>
    </row>
    <row r="195" spans="1:8" s="7" customFormat="1" ht="13" x14ac:dyDescent="0.3">
      <c r="A195" s="24">
        <v>121</v>
      </c>
      <c r="B195" s="19" t="s">
        <v>238</v>
      </c>
      <c r="C195" s="8"/>
      <c r="D195" s="9" t="s">
        <v>20</v>
      </c>
      <c r="E195" s="20">
        <v>6.99</v>
      </c>
      <c r="F195" s="11">
        <v>3.99</v>
      </c>
      <c r="G195" s="156"/>
      <c r="H195" s="102">
        <f>(F195*6)*G195</f>
        <v>0</v>
      </c>
    </row>
    <row r="196" spans="1:8" s="7" customFormat="1" ht="13" x14ac:dyDescent="0.3">
      <c r="A196" s="24">
        <v>122</v>
      </c>
      <c r="B196" s="19" t="s">
        <v>239</v>
      </c>
      <c r="C196" s="8"/>
      <c r="D196" s="9" t="s">
        <v>20</v>
      </c>
      <c r="E196" s="20">
        <v>25.9</v>
      </c>
      <c r="F196" s="11">
        <v>19.899999999999999</v>
      </c>
      <c r="G196" s="156"/>
      <c r="H196" s="102">
        <f>(F196*6)*G196</f>
        <v>0</v>
      </c>
    </row>
    <row r="197" spans="1:8" s="7" customFormat="1" ht="13" x14ac:dyDescent="0.3">
      <c r="A197" s="24">
        <v>123</v>
      </c>
      <c r="B197" s="19" t="s">
        <v>141</v>
      </c>
      <c r="C197" s="8"/>
      <c r="D197" s="9" t="s">
        <v>20</v>
      </c>
      <c r="E197" s="20">
        <v>6.99</v>
      </c>
      <c r="F197" s="11">
        <v>3.99</v>
      </c>
      <c r="G197" s="156"/>
      <c r="H197" s="102">
        <f>(F197*6)*G197</f>
        <v>0</v>
      </c>
    </row>
    <row r="198" spans="1:8" s="7" customFormat="1" ht="13" x14ac:dyDescent="0.3">
      <c r="A198" s="24">
        <v>124</v>
      </c>
      <c r="B198" s="19" t="s">
        <v>142</v>
      </c>
      <c r="C198" s="8"/>
      <c r="D198" s="9" t="s">
        <v>20</v>
      </c>
      <c r="E198" s="20">
        <v>9.9</v>
      </c>
      <c r="F198" s="11">
        <v>3.99</v>
      </c>
      <c r="G198" s="156"/>
      <c r="H198" s="102">
        <f>(F198*6)*G198</f>
        <v>0</v>
      </c>
    </row>
    <row r="199" spans="1:8" s="7" customFormat="1" ht="13" x14ac:dyDescent="0.3">
      <c r="A199" s="24">
        <v>125</v>
      </c>
      <c r="B199" s="19" t="s">
        <v>143</v>
      </c>
      <c r="C199" s="8"/>
      <c r="D199" s="9" t="s">
        <v>20</v>
      </c>
      <c r="E199" s="20">
        <v>9.9</v>
      </c>
      <c r="F199" s="11">
        <v>4.99</v>
      </c>
      <c r="G199" s="157"/>
      <c r="H199" s="102">
        <f t="shared" ref="H199" si="22">(F199*6)*G199</f>
        <v>0</v>
      </c>
    </row>
    <row r="200" spans="1:8" ht="14.4" customHeight="1" x14ac:dyDescent="0.35">
      <c r="A200" s="120" t="s">
        <v>11</v>
      </c>
      <c r="B200" s="121" t="s">
        <v>12</v>
      </c>
      <c r="C200" s="121"/>
      <c r="D200" s="114" t="s">
        <v>13</v>
      </c>
      <c r="E200" s="115" t="s">
        <v>14</v>
      </c>
      <c r="F200" s="115" t="s">
        <v>27</v>
      </c>
      <c r="G200" s="116" t="s">
        <v>28</v>
      </c>
      <c r="H200" s="117" t="s">
        <v>16</v>
      </c>
    </row>
    <row r="201" spans="1:8" ht="14.4" customHeight="1" x14ac:dyDescent="0.35">
      <c r="A201" s="120"/>
      <c r="B201" s="121"/>
      <c r="C201" s="121"/>
      <c r="D201" s="114"/>
      <c r="E201" s="115"/>
      <c r="F201" s="115"/>
      <c r="G201" s="116"/>
      <c r="H201" s="117"/>
    </row>
    <row r="202" spans="1:8" x14ac:dyDescent="0.35">
      <c r="A202" s="45"/>
      <c r="B202" s="36" t="s">
        <v>48</v>
      </c>
      <c r="C202" s="41"/>
      <c r="D202" s="42"/>
      <c r="E202" s="33" t="s">
        <v>22</v>
      </c>
      <c r="F202" s="33" t="s">
        <v>31</v>
      </c>
      <c r="G202" s="46"/>
      <c r="H202" s="48"/>
    </row>
    <row r="203" spans="1:8" s="7" customFormat="1" ht="13" x14ac:dyDescent="0.3">
      <c r="A203" s="24">
        <v>126</v>
      </c>
      <c r="B203" s="19" t="s">
        <v>196</v>
      </c>
      <c r="C203" s="8"/>
      <c r="D203" s="9" t="s">
        <v>20</v>
      </c>
      <c r="E203" s="20">
        <v>8.9</v>
      </c>
      <c r="F203" s="11">
        <v>4.99</v>
      </c>
      <c r="G203" s="155"/>
      <c r="H203" s="26">
        <f t="shared" ref="H203:H226" si="23">(F203*6)*G203</f>
        <v>0</v>
      </c>
    </row>
    <row r="204" spans="1:8" s="7" customFormat="1" ht="13" x14ac:dyDescent="0.3">
      <c r="A204" s="24">
        <v>127</v>
      </c>
      <c r="B204" s="19" t="s">
        <v>197</v>
      </c>
      <c r="C204" s="8"/>
      <c r="D204" s="9" t="s">
        <v>25</v>
      </c>
      <c r="E204" s="20">
        <v>8.9</v>
      </c>
      <c r="F204" s="11">
        <v>4.99</v>
      </c>
      <c r="G204" s="156"/>
      <c r="H204" s="26">
        <f t="shared" si="23"/>
        <v>0</v>
      </c>
    </row>
    <row r="205" spans="1:8" s="7" customFormat="1" ht="13" x14ac:dyDescent="0.3">
      <c r="A205" s="24">
        <v>128</v>
      </c>
      <c r="B205" s="19" t="s">
        <v>198</v>
      </c>
      <c r="C205" s="8"/>
      <c r="D205" s="9" t="s">
        <v>20</v>
      </c>
      <c r="E205" s="20">
        <v>11.9</v>
      </c>
      <c r="F205" s="11">
        <v>7.99</v>
      </c>
      <c r="G205" s="157"/>
      <c r="H205" s="26">
        <f t="shared" si="23"/>
        <v>0</v>
      </c>
    </row>
    <row r="206" spans="1:8" s="7" customFormat="1" ht="13" x14ac:dyDescent="0.3">
      <c r="A206" s="24">
        <v>129</v>
      </c>
      <c r="B206" s="19" t="s">
        <v>199</v>
      </c>
      <c r="C206" s="8"/>
      <c r="D206" s="9" t="s">
        <v>25</v>
      </c>
      <c r="E206" s="20">
        <v>12.9</v>
      </c>
      <c r="F206" s="11">
        <v>7.99</v>
      </c>
      <c r="G206" s="159"/>
      <c r="H206" s="26">
        <f t="shared" si="23"/>
        <v>0</v>
      </c>
    </row>
    <row r="207" spans="1:8" x14ac:dyDescent="0.35">
      <c r="A207" s="45"/>
      <c r="B207" s="36" t="s">
        <v>293</v>
      </c>
      <c r="C207" s="41"/>
      <c r="D207" s="42"/>
      <c r="E207" s="33" t="s">
        <v>22</v>
      </c>
      <c r="F207" s="33" t="s">
        <v>31</v>
      </c>
      <c r="G207" s="46"/>
      <c r="H207" s="48"/>
    </row>
    <row r="208" spans="1:8" s="7" customFormat="1" ht="13" x14ac:dyDescent="0.3">
      <c r="A208" s="24">
        <v>131</v>
      </c>
      <c r="B208" s="19" t="s">
        <v>144</v>
      </c>
      <c r="C208" s="8"/>
      <c r="D208" s="9" t="s">
        <v>20</v>
      </c>
      <c r="E208" s="20">
        <v>8.99</v>
      </c>
      <c r="F208" s="11">
        <v>2.99</v>
      </c>
      <c r="G208" s="155"/>
      <c r="H208" s="26">
        <f t="shared" si="23"/>
        <v>0</v>
      </c>
    </row>
    <row r="209" spans="1:9" s="7" customFormat="1" ht="13" x14ac:dyDescent="0.3">
      <c r="A209" s="24">
        <v>132</v>
      </c>
      <c r="B209" s="19" t="s">
        <v>145</v>
      </c>
      <c r="C209" s="8"/>
      <c r="D209" s="9" t="s">
        <v>20</v>
      </c>
      <c r="E209" s="20">
        <v>9.99</v>
      </c>
      <c r="F209" s="11">
        <v>4.99</v>
      </c>
      <c r="G209" s="156"/>
      <c r="H209" s="26">
        <f t="shared" si="23"/>
        <v>0</v>
      </c>
    </row>
    <row r="210" spans="1:9" s="7" customFormat="1" ht="13" x14ac:dyDescent="0.3">
      <c r="A210" s="24">
        <v>133</v>
      </c>
      <c r="B210" s="19" t="s">
        <v>146</v>
      </c>
      <c r="C210" s="8"/>
      <c r="D210" s="9" t="s">
        <v>20</v>
      </c>
      <c r="E210" s="20">
        <v>8.99</v>
      </c>
      <c r="F210" s="11">
        <v>4.99</v>
      </c>
      <c r="G210" s="156"/>
      <c r="H210" s="26">
        <f t="shared" si="23"/>
        <v>0</v>
      </c>
    </row>
    <row r="211" spans="1:9" s="7" customFormat="1" ht="13" x14ac:dyDescent="0.3">
      <c r="A211" s="24">
        <v>134</v>
      </c>
      <c r="B211" s="19" t="s">
        <v>147</v>
      </c>
      <c r="C211" s="8"/>
      <c r="D211" s="9" t="s">
        <v>20</v>
      </c>
      <c r="E211" s="20">
        <v>8.99</v>
      </c>
      <c r="F211" s="11">
        <v>5.99</v>
      </c>
      <c r="G211" s="157"/>
      <c r="H211" s="26">
        <f t="shared" si="23"/>
        <v>0</v>
      </c>
    </row>
    <row r="212" spans="1:9" x14ac:dyDescent="0.35">
      <c r="A212" s="45"/>
      <c r="B212" s="36" t="s">
        <v>205</v>
      </c>
      <c r="C212" s="41"/>
      <c r="D212" s="42"/>
      <c r="E212" s="33" t="s">
        <v>22</v>
      </c>
      <c r="F212" s="33" t="s">
        <v>31</v>
      </c>
      <c r="G212" s="46"/>
      <c r="H212" s="48"/>
    </row>
    <row r="213" spans="1:9" s="7" customFormat="1" ht="13" x14ac:dyDescent="0.3">
      <c r="A213" s="24">
        <v>135</v>
      </c>
      <c r="B213" s="19" t="s">
        <v>240</v>
      </c>
      <c r="C213" s="8"/>
      <c r="D213" s="9" t="s">
        <v>20</v>
      </c>
      <c r="E213" s="20">
        <v>9.99</v>
      </c>
      <c r="F213" s="11">
        <v>5.99</v>
      </c>
      <c r="G213" s="155"/>
      <c r="H213" s="26">
        <f t="shared" si="23"/>
        <v>0</v>
      </c>
    </row>
    <row r="214" spans="1:9" s="7" customFormat="1" ht="13" x14ac:dyDescent="0.3">
      <c r="A214" s="24">
        <v>136</v>
      </c>
      <c r="B214" s="19" t="s">
        <v>241</v>
      </c>
      <c r="C214" s="8"/>
      <c r="D214" s="9" t="s">
        <v>20</v>
      </c>
      <c r="E214" s="20">
        <v>9.9</v>
      </c>
      <c r="F214" s="11">
        <v>6.99</v>
      </c>
      <c r="G214" s="156"/>
      <c r="H214" s="26">
        <f t="shared" si="23"/>
        <v>0</v>
      </c>
    </row>
    <row r="215" spans="1:9" s="7" customFormat="1" ht="13" x14ac:dyDescent="0.3">
      <c r="A215" s="66">
        <v>137</v>
      </c>
      <c r="B215" s="70" t="s">
        <v>204</v>
      </c>
      <c r="D215" s="69" t="s">
        <v>20</v>
      </c>
      <c r="E215" s="71">
        <v>15.9</v>
      </c>
      <c r="F215" s="67">
        <v>9.9</v>
      </c>
      <c r="G215" s="160"/>
      <c r="H215" s="93">
        <f t="shared" si="23"/>
        <v>0</v>
      </c>
    </row>
    <row r="216" spans="1:9" x14ac:dyDescent="0.35">
      <c r="A216" s="94"/>
      <c r="B216" s="95" t="s">
        <v>50</v>
      </c>
      <c r="C216" s="96"/>
      <c r="D216" s="97"/>
      <c r="E216" s="98" t="s">
        <v>22</v>
      </c>
      <c r="F216" s="98" t="s">
        <v>31</v>
      </c>
      <c r="G216" s="158"/>
      <c r="H216" s="99"/>
    </row>
    <row r="217" spans="1:9" s="7" customFormat="1" ht="13" x14ac:dyDescent="0.3">
      <c r="A217" s="24">
        <v>139</v>
      </c>
      <c r="B217" s="19" t="s">
        <v>243</v>
      </c>
      <c r="C217" s="8"/>
      <c r="D217" s="9" t="s">
        <v>24</v>
      </c>
      <c r="E217" s="20">
        <v>7.95</v>
      </c>
      <c r="F217" s="11">
        <v>3.99</v>
      </c>
      <c r="G217" s="155"/>
      <c r="H217" s="26">
        <f t="shared" si="23"/>
        <v>0</v>
      </c>
    </row>
    <row r="218" spans="1:9" s="7" customFormat="1" ht="13" x14ac:dyDescent="0.3">
      <c r="A218" s="24">
        <v>140</v>
      </c>
      <c r="B218" s="19" t="s">
        <v>242</v>
      </c>
      <c r="C218" s="8"/>
      <c r="D218" s="9" t="s">
        <v>24</v>
      </c>
      <c r="E218" s="20">
        <v>8.9499999999999993</v>
      </c>
      <c r="F218" s="11">
        <v>4.99</v>
      </c>
      <c r="G218" s="156"/>
      <c r="H218" s="26">
        <f t="shared" si="23"/>
        <v>0</v>
      </c>
    </row>
    <row r="219" spans="1:9" s="7" customFormat="1" ht="13" x14ac:dyDescent="0.3">
      <c r="A219" s="24">
        <v>141</v>
      </c>
      <c r="B219" s="19" t="s">
        <v>295</v>
      </c>
      <c r="C219" s="8"/>
      <c r="D219" s="9" t="s">
        <v>24</v>
      </c>
      <c r="E219" s="20">
        <v>7.95</v>
      </c>
      <c r="F219" s="11">
        <v>5.99</v>
      </c>
      <c r="G219" s="156"/>
      <c r="H219" s="26">
        <f t="shared" si="23"/>
        <v>0</v>
      </c>
      <c r="I219" s="68"/>
    </row>
    <row r="220" spans="1:9" s="7" customFormat="1" ht="13" x14ac:dyDescent="0.3">
      <c r="A220" s="24">
        <v>142</v>
      </c>
      <c r="B220" s="19" t="s">
        <v>296</v>
      </c>
      <c r="C220" s="8"/>
      <c r="D220" s="9" t="s">
        <v>25</v>
      </c>
      <c r="E220" s="20">
        <v>7.95</v>
      </c>
      <c r="F220" s="11">
        <v>5.99</v>
      </c>
      <c r="G220" s="156"/>
      <c r="H220" s="26">
        <f t="shared" si="23"/>
        <v>0</v>
      </c>
    </row>
    <row r="221" spans="1:9" s="7" customFormat="1" ht="13" x14ac:dyDescent="0.3">
      <c r="A221" s="24">
        <v>143</v>
      </c>
      <c r="B221" s="19" t="s">
        <v>294</v>
      </c>
      <c r="C221" s="8"/>
      <c r="D221" s="9" t="s">
        <v>24</v>
      </c>
      <c r="E221" s="20">
        <v>11.9</v>
      </c>
      <c r="F221" s="11">
        <v>7.99</v>
      </c>
      <c r="G221" s="156"/>
      <c r="H221" s="26">
        <f t="shared" si="23"/>
        <v>0</v>
      </c>
    </row>
    <row r="222" spans="1:9" s="7" customFormat="1" ht="13" x14ac:dyDescent="0.3">
      <c r="A222" s="24">
        <v>144</v>
      </c>
      <c r="B222" s="19" t="s">
        <v>150</v>
      </c>
      <c r="C222" s="8"/>
      <c r="D222" s="9" t="s">
        <v>24</v>
      </c>
      <c r="E222" s="20">
        <v>9.9499999999999993</v>
      </c>
      <c r="F222" s="11">
        <v>7.99</v>
      </c>
      <c r="G222" s="156"/>
      <c r="H222" s="26">
        <f t="shared" si="23"/>
        <v>0</v>
      </c>
    </row>
    <row r="223" spans="1:9" s="7" customFormat="1" ht="13" x14ac:dyDescent="0.3">
      <c r="A223" s="24">
        <v>145</v>
      </c>
      <c r="B223" s="19" t="s">
        <v>151</v>
      </c>
      <c r="C223" s="8"/>
      <c r="D223" s="9" t="s">
        <v>25</v>
      </c>
      <c r="E223" s="20">
        <v>10.95</v>
      </c>
      <c r="F223" s="11">
        <v>8.99</v>
      </c>
      <c r="G223" s="156"/>
      <c r="H223" s="26">
        <f t="shared" si="23"/>
        <v>0</v>
      </c>
    </row>
    <row r="224" spans="1:9" s="7" customFormat="1" ht="13" x14ac:dyDescent="0.3">
      <c r="A224" s="24">
        <v>146</v>
      </c>
      <c r="B224" s="19" t="s">
        <v>297</v>
      </c>
      <c r="C224" s="8"/>
      <c r="D224" s="9" t="s">
        <v>24</v>
      </c>
      <c r="E224" s="20">
        <v>21</v>
      </c>
      <c r="F224" s="11">
        <v>14.9</v>
      </c>
      <c r="G224" s="156"/>
      <c r="H224" s="26">
        <f t="shared" si="23"/>
        <v>0</v>
      </c>
    </row>
    <row r="225" spans="1:8" s="7" customFormat="1" ht="13" x14ac:dyDescent="0.3">
      <c r="A225" s="24">
        <v>147</v>
      </c>
      <c r="B225" s="19" t="s">
        <v>298</v>
      </c>
      <c r="C225" s="8"/>
      <c r="D225" s="9" t="s">
        <v>25</v>
      </c>
      <c r="E225" s="20">
        <v>24</v>
      </c>
      <c r="F225" s="11">
        <v>19.899999999999999</v>
      </c>
      <c r="G225" s="156"/>
      <c r="H225" s="26">
        <f t="shared" si="23"/>
        <v>0</v>
      </c>
    </row>
    <row r="226" spans="1:8" s="7" customFormat="1" ht="13" x14ac:dyDescent="0.3">
      <c r="A226" s="24">
        <v>148</v>
      </c>
      <c r="B226" s="19" t="s">
        <v>299</v>
      </c>
      <c r="C226" s="8"/>
      <c r="D226" s="9" t="s">
        <v>24</v>
      </c>
      <c r="E226" s="20">
        <v>26</v>
      </c>
      <c r="F226" s="11">
        <v>21.9</v>
      </c>
      <c r="G226" s="157"/>
      <c r="H226" s="26">
        <f t="shared" si="23"/>
        <v>0</v>
      </c>
    </row>
    <row r="227" spans="1:8" x14ac:dyDescent="0.35">
      <c r="A227" s="45"/>
      <c r="B227" s="36" t="s">
        <v>51</v>
      </c>
      <c r="C227" s="41"/>
      <c r="D227" s="42"/>
      <c r="E227" s="33" t="s">
        <v>22</v>
      </c>
      <c r="F227" s="33" t="s">
        <v>31</v>
      </c>
      <c r="G227" s="46"/>
      <c r="H227" s="48"/>
    </row>
    <row r="228" spans="1:8" s="7" customFormat="1" ht="13" x14ac:dyDescent="0.3">
      <c r="A228" s="24">
        <v>149</v>
      </c>
      <c r="B228" s="19" t="s">
        <v>300</v>
      </c>
      <c r="C228" s="8"/>
      <c r="D228" s="9" t="s">
        <v>24</v>
      </c>
      <c r="E228" s="20">
        <v>11.9</v>
      </c>
      <c r="F228" s="11">
        <v>5.99</v>
      </c>
      <c r="G228" s="155"/>
      <c r="H228" s="26">
        <f t="shared" ref="H228:H234" si="24">(F228*6)*G228</f>
        <v>0</v>
      </c>
    </row>
    <row r="229" spans="1:8" s="7" customFormat="1" ht="13" x14ac:dyDescent="0.3">
      <c r="A229" s="24">
        <v>150</v>
      </c>
      <c r="B229" s="19" t="s">
        <v>52</v>
      </c>
      <c r="C229" s="8"/>
      <c r="D229" s="9" t="s">
        <v>20</v>
      </c>
      <c r="E229" s="20">
        <v>7.99</v>
      </c>
      <c r="F229" s="11">
        <v>2.99</v>
      </c>
      <c r="G229" s="156"/>
      <c r="H229" s="26">
        <f t="shared" si="24"/>
        <v>0</v>
      </c>
    </row>
    <row r="230" spans="1:8" s="7" customFormat="1" ht="13" x14ac:dyDescent="0.3">
      <c r="A230" s="24">
        <v>151</v>
      </c>
      <c r="B230" s="19" t="s">
        <v>53</v>
      </c>
      <c r="C230" s="8"/>
      <c r="D230" s="9" t="s">
        <v>20</v>
      </c>
      <c r="E230" s="20">
        <v>8.9</v>
      </c>
      <c r="F230" s="11">
        <v>3.99</v>
      </c>
      <c r="G230" s="156"/>
      <c r="H230" s="26">
        <f t="shared" si="24"/>
        <v>0</v>
      </c>
    </row>
    <row r="231" spans="1:8" s="7" customFormat="1" ht="13" x14ac:dyDescent="0.3">
      <c r="A231" s="24">
        <v>152</v>
      </c>
      <c r="B231" s="19" t="s">
        <v>54</v>
      </c>
      <c r="C231" s="8"/>
      <c r="D231" s="9" t="s">
        <v>24</v>
      </c>
      <c r="E231" s="20">
        <v>7.95</v>
      </c>
      <c r="F231" s="11">
        <v>3.99</v>
      </c>
      <c r="G231" s="156"/>
      <c r="H231" s="26">
        <f t="shared" si="24"/>
        <v>0</v>
      </c>
    </row>
    <row r="232" spans="1:8" s="7" customFormat="1" ht="13" x14ac:dyDescent="0.3">
      <c r="A232" s="24">
        <v>153</v>
      </c>
      <c r="B232" s="19" t="s">
        <v>154</v>
      </c>
      <c r="C232" s="8"/>
      <c r="D232" s="9" t="s">
        <v>24</v>
      </c>
      <c r="E232" s="20">
        <v>8.9</v>
      </c>
      <c r="F232" s="11">
        <v>4.99</v>
      </c>
      <c r="G232" s="156"/>
      <c r="H232" s="26">
        <f t="shared" si="24"/>
        <v>0</v>
      </c>
    </row>
    <row r="233" spans="1:8" s="7" customFormat="1" ht="13" x14ac:dyDescent="0.3">
      <c r="A233" s="24">
        <v>154</v>
      </c>
      <c r="B233" s="19" t="s">
        <v>155</v>
      </c>
      <c r="C233" s="8"/>
      <c r="D233" s="9" t="s">
        <v>24</v>
      </c>
      <c r="E233" s="20">
        <v>11.9</v>
      </c>
      <c r="F233" s="11">
        <v>6.99</v>
      </c>
      <c r="G233" s="156"/>
      <c r="H233" s="26">
        <f t="shared" si="24"/>
        <v>0</v>
      </c>
    </row>
    <row r="234" spans="1:8" s="7" customFormat="1" ht="13" x14ac:dyDescent="0.3">
      <c r="A234" s="24">
        <v>155</v>
      </c>
      <c r="B234" s="19" t="s">
        <v>156</v>
      </c>
      <c r="C234" s="8"/>
      <c r="D234" s="9" t="s">
        <v>24</v>
      </c>
      <c r="E234" s="20">
        <v>15.9</v>
      </c>
      <c r="F234" s="11">
        <v>9.9</v>
      </c>
      <c r="G234" s="157"/>
      <c r="H234" s="26">
        <f t="shared" si="24"/>
        <v>0</v>
      </c>
    </row>
    <row r="235" spans="1:8" s="7" customFormat="1" x14ac:dyDescent="0.3">
      <c r="A235" s="45"/>
      <c r="B235" s="36" t="s">
        <v>49</v>
      </c>
      <c r="C235" s="41"/>
      <c r="D235" s="42"/>
      <c r="E235" s="33" t="s">
        <v>22</v>
      </c>
      <c r="F235" s="33" t="s">
        <v>31</v>
      </c>
      <c r="G235" s="46"/>
      <c r="H235" s="48"/>
    </row>
    <row r="236" spans="1:8" s="7" customFormat="1" ht="13" x14ac:dyDescent="0.3">
      <c r="A236" s="24">
        <v>156</v>
      </c>
      <c r="B236" s="19" t="s">
        <v>301</v>
      </c>
      <c r="C236" s="8"/>
      <c r="D236" s="9" t="s">
        <v>25</v>
      </c>
      <c r="E236" s="20">
        <v>5.99</v>
      </c>
      <c r="F236" s="11">
        <v>2.99</v>
      </c>
      <c r="G236" s="155"/>
      <c r="H236" s="26">
        <f t="shared" ref="H236:H238" si="25">(F236*6)*G236</f>
        <v>0</v>
      </c>
    </row>
    <row r="237" spans="1:8" s="7" customFormat="1" ht="13" x14ac:dyDescent="0.3">
      <c r="A237" s="24">
        <v>157</v>
      </c>
      <c r="B237" s="19" t="s">
        <v>148</v>
      </c>
      <c r="C237" s="8"/>
      <c r="D237" s="9" t="s">
        <v>20</v>
      </c>
      <c r="E237" s="20">
        <v>5.99</v>
      </c>
      <c r="F237" s="11">
        <v>2.99</v>
      </c>
      <c r="G237" s="156"/>
      <c r="H237" s="26">
        <f t="shared" si="25"/>
        <v>0</v>
      </c>
    </row>
    <row r="238" spans="1:8" s="7" customFormat="1" ht="13" x14ac:dyDescent="0.3">
      <c r="A238" s="24">
        <v>158</v>
      </c>
      <c r="B238" s="19" t="s">
        <v>149</v>
      </c>
      <c r="C238" s="8"/>
      <c r="D238" s="9" t="s">
        <v>24</v>
      </c>
      <c r="E238" s="20">
        <v>5.99</v>
      </c>
      <c r="F238" s="11">
        <v>2.99</v>
      </c>
      <c r="G238" s="157"/>
      <c r="H238" s="26">
        <f t="shared" si="25"/>
        <v>0</v>
      </c>
    </row>
    <row r="239" spans="1:8" x14ac:dyDescent="0.35">
      <c r="A239" s="45"/>
      <c r="B239" s="36" t="s">
        <v>152</v>
      </c>
      <c r="C239" s="41"/>
      <c r="D239" s="42"/>
      <c r="E239" s="33" t="s">
        <v>22</v>
      </c>
      <c r="F239" s="33" t="s">
        <v>31</v>
      </c>
      <c r="G239" s="46"/>
      <c r="H239" s="48"/>
    </row>
    <row r="240" spans="1:8" s="7" customFormat="1" ht="13" x14ac:dyDescent="0.3">
      <c r="A240" s="24">
        <v>159</v>
      </c>
      <c r="B240" s="19" t="s">
        <v>153</v>
      </c>
      <c r="C240" s="8"/>
      <c r="D240" s="9" t="s">
        <v>24</v>
      </c>
      <c r="E240" s="20">
        <v>5.99</v>
      </c>
      <c r="F240" s="11">
        <v>3.99</v>
      </c>
      <c r="G240" s="155"/>
      <c r="H240" s="26">
        <f>(F240*6)*G240</f>
        <v>0</v>
      </c>
    </row>
    <row r="241" spans="1:8" s="7" customFormat="1" ht="13" x14ac:dyDescent="0.3">
      <c r="A241" s="24">
        <v>160</v>
      </c>
      <c r="B241" s="19" t="s">
        <v>210</v>
      </c>
      <c r="C241" s="8"/>
      <c r="D241" s="9" t="s">
        <v>24</v>
      </c>
      <c r="E241" s="20">
        <v>7.9</v>
      </c>
      <c r="F241" s="11">
        <v>4.99</v>
      </c>
      <c r="G241" s="156"/>
      <c r="H241" s="26">
        <f>(F241*6)*G241</f>
        <v>0</v>
      </c>
    </row>
    <row r="242" spans="1:8" s="7" customFormat="1" ht="13" x14ac:dyDescent="0.3">
      <c r="A242" s="24">
        <v>161</v>
      </c>
      <c r="B242" s="19" t="s">
        <v>244</v>
      </c>
      <c r="C242" s="8"/>
      <c r="D242" s="9" t="s">
        <v>24</v>
      </c>
      <c r="E242" s="20">
        <v>9.9</v>
      </c>
      <c r="F242" s="11">
        <v>7.99</v>
      </c>
      <c r="G242" s="156"/>
      <c r="H242" s="26">
        <f>(F242*6)*G242</f>
        <v>0</v>
      </c>
    </row>
    <row r="243" spans="1:8" s="7" customFormat="1" ht="13" x14ac:dyDescent="0.3">
      <c r="A243" s="24">
        <v>162</v>
      </c>
      <c r="B243" s="19" t="s">
        <v>245</v>
      </c>
      <c r="C243" s="8"/>
      <c r="D243" s="9" t="s">
        <v>24</v>
      </c>
      <c r="E243" s="20">
        <v>9.99</v>
      </c>
      <c r="F243" s="11">
        <v>7.99</v>
      </c>
      <c r="G243" s="157"/>
      <c r="H243" s="26">
        <f>(F243*6)*G243</f>
        <v>0</v>
      </c>
    </row>
    <row r="244" spans="1:8" x14ac:dyDescent="0.35">
      <c r="A244" s="45"/>
      <c r="B244" s="36" t="s">
        <v>157</v>
      </c>
      <c r="C244" s="41"/>
      <c r="D244" s="42"/>
      <c r="E244" s="33" t="s">
        <v>22</v>
      </c>
      <c r="F244" s="33" t="s">
        <v>31</v>
      </c>
      <c r="G244" s="46"/>
      <c r="H244" s="48"/>
    </row>
    <row r="245" spans="1:8" x14ac:dyDescent="0.35">
      <c r="A245" s="24">
        <v>163</v>
      </c>
      <c r="B245" s="19" t="s">
        <v>158</v>
      </c>
      <c r="C245" s="8"/>
      <c r="D245" s="9" t="s">
        <v>20</v>
      </c>
      <c r="E245" s="20">
        <v>8.99</v>
      </c>
      <c r="F245" s="11">
        <v>3.99</v>
      </c>
      <c r="G245" s="155"/>
      <c r="H245" s="26">
        <f t="shared" ref="H245:H246" si="26">(F245*6)*G245</f>
        <v>0</v>
      </c>
    </row>
    <row r="246" spans="1:8" x14ac:dyDescent="0.35">
      <c r="A246" s="24">
        <v>164</v>
      </c>
      <c r="B246" s="19" t="s">
        <v>307</v>
      </c>
      <c r="C246" s="8"/>
      <c r="D246" s="9" t="s">
        <v>24</v>
      </c>
      <c r="E246" s="20">
        <v>7.99</v>
      </c>
      <c r="F246" s="11">
        <v>3.99</v>
      </c>
      <c r="G246" s="157"/>
      <c r="H246" s="26">
        <f t="shared" si="26"/>
        <v>0</v>
      </c>
    </row>
    <row r="247" spans="1:8" x14ac:dyDescent="0.35">
      <c r="A247" s="45"/>
      <c r="B247" s="36" t="s">
        <v>55</v>
      </c>
      <c r="C247" s="41"/>
      <c r="D247" s="42"/>
      <c r="E247" s="33" t="s">
        <v>22</v>
      </c>
      <c r="F247" s="33" t="s">
        <v>31</v>
      </c>
      <c r="G247" s="46"/>
      <c r="H247" s="48"/>
    </row>
    <row r="248" spans="1:8" s="7" customFormat="1" ht="13" x14ac:dyDescent="0.3">
      <c r="A248" s="24">
        <v>166</v>
      </c>
      <c r="B248" s="19" t="s">
        <v>160</v>
      </c>
      <c r="C248" s="8"/>
      <c r="D248" s="9" t="s">
        <v>20</v>
      </c>
      <c r="E248" s="20">
        <v>9.9</v>
      </c>
      <c r="F248" s="11">
        <v>3.99</v>
      </c>
      <c r="G248" s="155"/>
      <c r="H248" s="26">
        <f t="shared" ref="H248:H258" si="27">(F248*6)*G248</f>
        <v>0</v>
      </c>
    </row>
    <row r="249" spans="1:8" s="7" customFormat="1" ht="13" x14ac:dyDescent="0.3">
      <c r="A249" s="24">
        <v>167</v>
      </c>
      <c r="B249" s="19" t="s">
        <v>161</v>
      </c>
      <c r="C249" s="8"/>
      <c r="D249" s="9" t="s">
        <v>20</v>
      </c>
      <c r="E249" s="20">
        <v>8.99</v>
      </c>
      <c r="F249" s="11">
        <v>3.99</v>
      </c>
      <c r="G249" s="156"/>
      <c r="H249" s="26">
        <f t="shared" si="27"/>
        <v>0</v>
      </c>
    </row>
    <row r="250" spans="1:8" s="7" customFormat="1" ht="13" x14ac:dyDescent="0.3">
      <c r="A250" s="24">
        <v>168</v>
      </c>
      <c r="B250" s="19" t="s">
        <v>162</v>
      </c>
      <c r="C250" s="8"/>
      <c r="D250" s="9" t="s">
        <v>20</v>
      </c>
      <c r="E250" s="20">
        <v>8.99</v>
      </c>
      <c r="F250" s="11">
        <v>4.99</v>
      </c>
      <c r="G250" s="156"/>
      <c r="H250" s="26">
        <f t="shared" si="27"/>
        <v>0</v>
      </c>
    </row>
    <row r="251" spans="1:8" s="7" customFormat="1" ht="13" x14ac:dyDescent="0.3">
      <c r="A251" s="24">
        <v>169</v>
      </c>
      <c r="B251" s="19" t="s">
        <v>163</v>
      </c>
      <c r="C251" s="8"/>
      <c r="D251" s="9" t="s">
        <v>20</v>
      </c>
      <c r="E251" s="20">
        <v>12.9</v>
      </c>
      <c r="F251" s="11">
        <v>7.99</v>
      </c>
      <c r="G251" s="156"/>
      <c r="H251" s="26">
        <f t="shared" si="27"/>
        <v>0</v>
      </c>
    </row>
    <row r="252" spans="1:8" s="7" customFormat="1" ht="13" x14ac:dyDescent="0.3">
      <c r="A252" s="24">
        <v>171</v>
      </c>
      <c r="B252" s="19" t="s">
        <v>302</v>
      </c>
      <c r="C252" s="8"/>
      <c r="D252" s="9" t="s">
        <v>20</v>
      </c>
      <c r="E252" s="20">
        <v>12.9</v>
      </c>
      <c r="F252" s="11">
        <v>4.99</v>
      </c>
      <c r="G252" s="156"/>
      <c r="H252" s="26">
        <f t="shared" si="27"/>
        <v>0</v>
      </c>
    </row>
    <row r="253" spans="1:8" s="7" customFormat="1" ht="13" x14ac:dyDescent="0.3">
      <c r="A253" s="24">
        <v>172</v>
      </c>
      <c r="B253" s="19" t="s">
        <v>164</v>
      </c>
      <c r="C253" s="8"/>
      <c r="D253" s="9" t="s">
        <v>20</v>
      </c>
      <c r="E253" s="20">
        <v>11.9</v>
      </c>
      <c r="F253" s="11">
        <v>6.99</v>
      </c>
      <c r="G253" s="156"/>
      <c r="H253" s="26">
        <f t="shared" si="27"/>
        <v>0</v>
      </c>
    </row>
    <row r="254" spans="1:8" s="7" customFormat="1" ht="13" x14ac:dyDescent="0.3">
      <c r="A254" s="24">
        <v>173</v>
      </c>
      <c r="B254" s="19" t="s">
        <v>165</v>
      </c>
      <c r="C254" s="8"/>
      <c r="D254" s="9" t="s">
        <v>20</v>
      </c>
      <c r="E254" s="20">
        <v>23.5</v>
      </c>
      <c r="F254" s="11">
        <v>9.9</v>
      </c>
      <c r="G254" s="156"/>
      <c r="H254" s="26">
        <f t="shared" si="27"/>
        <v>0</v>
      </c>
    </row>
    <row r="255" spans="1:8" s="7" customFormat="1" ht="13" x14ac:dyDescent="0.3">
      <c r="A255" s="24">
        <v>175</v>
      </c>
      <c r="B255" s="19" t="s">
        <v>166</v>
      </c>
      <c r="C255" s="8"/>
      <c r="D255" s="9" t="s">
        <v>20</v>
      </c>
      <c r="E255" s="20">
        <v>12</v>
      </c>
      <c r="F255" s="11">
        <v>5.99</v>
      </c>
      <c r="G255" s="156"/>
      <c r="H255" s="26">
        <f t="shared" si="27"/>
        <v>0</v>
      </c>
    </row>
    <row r="256" spans="1:8" s="7" customFormat="1" ht="13" x14ac:dyDescent="0.3">
      <c r="A256" s="24">
        <v>176</v>
      </c>
      <c r="B256" s="19" t="s">
        <v>167</v>
      </c>
      <c r="C256" s="8"/>
      <c r="D256" s="9" t="s">
        <v>20</v>
      </c>
      <c r="E256" s="20">
        <v>15</v>
      </c>
      <c r="F256" s="11">
        <v>9.9</v>
      </c>
      <c r="G256" s="156"/>
      <c r="H256" s="26">
        <f t="shared" si="27"/>
        <v>0</v>
      </c>
    </row>
    <row r="257" spans="1:8" s="7" customFormat="1" ht="13" x14ac:dyDescent="0.3">
      <c r="A257" s="24">
        <v>177</v>
      </c>
      <c r="B257" s="19" t="s">
        <v>168</v>
      </c>
      <c r="C257" s="8"/>
      <c r="D257" s="9" t="s">
        <v>20</v>
      </c>
      <c r="E257" s="20">
        <v>22</v>
      </c>
      <c r="F257" s="11">
        <v>16.899999999999999</v>
      </c>
      <c r="G257" s="156"/>
      <c r="H257" s="26">
        <f t="shared" si="27"/>
        <v>0</v>
      </c>
    </row>
    <row r="258" spans="1:8" s="7" customFormat="1" ht="13" x14ac:dyDescent="0.3">
      <c r="A258" s="24">
        <v>178</v>
      </c>
      <c r="B258" s="19" t="s">
        <v>169</v>
      </c>
      <c r="C258" s="8"/>
      <c r="D258" s="9" t="s">
        <v>20</v>
      </c>
      <c r="E258" s="20">
        <v>27.5</v>
      </c>
      <c r="F258" s="11">
        <v>13.9</v>
      </c>
      <c r="G258" s="157"/>
      <c r="H258" s="26">
        <f t="shared" si="27"/>
        <v>0</v>
      </c>
    </row>
    <row r="259" spans="1:8" ht="14.4" customHeight="1" x14ac:dyDescent="0.35">
      <c r="A259" s="120" t="s">
        <v>11</v>
      </c>
      <c r="B259" s="121" t="s">
        <v>12</v>
      </c>
      <c r="C259" s="121"/>
      <c r="D259" s="114" t="s">
        <v>13</v>
      </c>
      <c r="E259" s="115" t="s">
        <v>14</v>
      </c>
      <c r="F259" s="115" t="s">
        <v>27</v>
      </c>
      <c r="G259" s="116" t="s">
        <v>28</v>
      </c>
      <c r="H259" s="117" t="s">
        <v>16</v>
      </c>
    </row>
    <row r="260" spans="1:8" ht="14.4" customHeight="1" x14ac:dyDescent="0.35">
      <c r="A260" s="120"/>
      <c r="B260" s="121"/>
      <c r="C260" s="121"/>
      <c r="D260" s="114"/>
      <c r="E260" s="115"/>
      <c r="F260" s="115"/>
      <c r="G260" s="116"/>
      <c r="H260" s="117"/>
    </row>
    <row r="261" spans="1:8" s="7" customFormat="1" ht="13.5" customHeight="1" x14ac:dyDescent="0.3">
      <c r="A261" s="45"/>
      <c r="B261" s="36" t="s">
        <v>56</v>
      </c>
      <c r="C261" s="41"/>
      <c r="D261" s="42"/>
      <c r="E261" s="33" t="s">
        <v>22</v>
      </c>
      <c r="F261" s="33" t="s">
        <v>31</v>
      </c>
      <c r="G261" s="46"/>
      <c r="H261" s="48"/>
    </row>
    <row r="262" spans="1:8" s="7" customFormat="1" ht="13.5" customHeight="1" x14ac:dyDescent="0.3">
      <c r="A262" s="24">
        <v>180</v>
      </c>
      <c r="B262" s="19" t="s">
        <v>170</v>
      </c>
      <c r="C262" s="8"/>
      <c r="D262" s="9" t="s">
        <v>20</v>
      </c>
      <c r="E262" s="20">
        <v>19.899999999999999</v>
      </c>
      <c r="F262" s="11">
        <v>9.99</v>
      </c>
      <c r="G262" s="155"/>
      <c r="H262" s="26">
        <f t="shared" ref="H262:H269" si="28">(F262*6)*G262</f>
        <v>0</v>
      </c>
    </row>
    <row r="263" spans="1:8" s="7" customFormat="1" ht="13.5" customHeight="1" x14ac:dyDescent="0.3">
      <c r="A263" s="24">
        <v>181</v>
      </c>
      <c r="B263" s="19" t="s">
        <v>171</v>
      </c>
      <c r="C263" s="8"/>
      <c r="D263" s="9" t="s">
        <v>20</v>
      </c>
      <c r="E263" s="20">
        <v>8.9</v>
      </c>
      <c r="F263" s="11">
        <v>3.99</v>
      </c>
      <c r="G263" s="156"/>
      <c r="H263" s="26">
        <f t="shared" si="28"/>
        <v>0</v>
      </c>
    </row>
    <row r="264" spans="1:8" s="7" customFormat="1" ht="13.5" customHeight="1" x14ac:dyDescent="0.3">
      <c r="A264" s="24">
        <v>182</v>
      </c>
      <c r="B264" s="19" t="s">
        <v>172</v>
      </c>
      <c r="C264" s="8"/>
      <c r="D264" s="9" t="s">
        <v>20</v>
      </c>
      <c r="E264" s="20">
        <v>11.9</v>
      </c>
      <c r="F264" s="11">
        <v>5.99</v>
      </c>
      <c r="G264" s="156"/>
      <c r="H264" s="26">
        <f t="shared" si="28"/>
        <v>0</v>
      </c>
    </row>
    <row r="265" spans="1:8" s="7" customFormat="1" ht="13.5" customHeight="1" x14ac:dyDescent="0.3">
      <c r="A265" s="24">
        <v>183</v>
      </c>
      <c r="B265" s="19" t="s">
        <v>173</v>
      </c>
      <c r="C265" s="8"/>
      <c r="D265" s="9" t="s">
        <v>20</v>
      </c>
      <c r="E265" s="20">
        <v>11.9</v>
      </c>
      <c r="F265" s="11">
        <v>6.99</v>
      </c>
      <c r="G265" s="156"/>
      <c r="H265" s="26">
        <f t="shared" si="28"/>
        <v>0</v>
      </c>
    </row>
    <row r="266" spans="1:8" s="7" customFormat="1" ht="13.5" customHeight="1" x14ac:dyDescent="0.3">
      <c r="A266" s="24">
        <v>184</v>
      </c>
      <c r="B266" s="19" t="s">
        <v>174</v>
      </c>
      <c r="C266" s="8"/>
      <c r="D266" s="9" t="s">
        <v>20</v>
      </c>
      <c r="E266" s="20">
        <v>9.9</v>
      </c>
      <c r="F266" s="11">
        <v>4.99</v>
      </c>
      <c r="G266" s="156"/>
      <c r="H266" s="26">
        <f t="shared" si="28"/>
        <v>0</v>
      </c>
    </row>
    <row r="267" spans="1:8" s="7" customFormat="1" ht="13.5" customHeight="1" x14ac:dyDescent="0.3">
      <c r="A267" s="24">
        <v>185</v>
      </c>
      <c r="B267" s="19" t="s">
        <v>175</v>
      </c>
      <c r="C267" s="8"/>
      <c r="D267" s="9" t="s">
        <v>20</v>
      </c>
      <c r="E267" s="20">
        <v>15.9</v>
      </c>
      <c r="F267" s="11">
        <v>9.99</v>
      </c>
      <c r="G267" s="156"/>
      <c r="H267" s="26">
        <f t="shared" si="28"/>
        <v>0</v>
      </c>
    </row>
    <row r="268" spans="1:8" s="7" customFormat="1" ht="13" x14ac:dyDescent="0.3">
      <c r="A268" s="24">
        <v>186</v>
      </c>
      <c r="B268" s="19" t="s">
        <v>176</v>
      </c>
      <c r="C268" s="8"/>
      <c r="D268" s="9" t="s">
        <v>20</v>
      </c>
      <c r="E268" s="20">
        <v>16.899999999999999</v>
      </c>
      <c r="F268" s="11">
        <v>9.9</v>
      </c>
      <c r="G268" s="156"/>
      <c r="H268" s="26">
        <f t="shared" si="28"/>
        <v>0</v>
      </c>
    </row>
    <row r="269" spans="1:8" s="7" customFormat="1" ht="13" x14ac:dyDescent="0.3">
      <c r="A269" s="24">
        <v>187</v>
      </c>
      <c r="B269" s="19" t="s">
        <v>177</v>
      </c>
      <c r="C269" s="8"/>
      <c r="D269" s="9" t="s">
        <v>20</v>
      </c>
      <c r="E269" s="20">
        <v>18.899999999999999</v>
      </c>
      <c r="F269" s="11">
        <v>12.9</v>
      </c>
      <c r="G269" s="157"/>
      <c r="H269" s="26">
        <f t="shared" si="28"/>
        <v>0</v>
      </c>
    </row>
    <row r="270" spans="1:8" x14ac:dyDescent="0.35">
      <c r="A270" s="45"/>
      <c r="B270" s="36" t="s">
        <v>178</v>
      </c>
      <c r="C270" s="41"/>
      <c r="D270" s="42"/>
      <c r="E270" s="33" t="s">
        <v>22</v>
      </c>
      <c r="F270" s="33" t="s">
        <v>31</v>
      </c>
      <c r="G270" s="46"/>
      <c r="H270" s="48"/>
    </row>
    <row r="271" spans="1:8" s="7" customFormat="1" ht="13" x14ac:dyDescent="0.3">
      <c r="A271" s="24">
        <v>189</v>
      </c>
      <c r="B271" s="19" t="s">
        <v>303</v>
      </c>
      <c r="C271" s="8"/>
      <c r="D271" s="9" t="s">
        <v>20</v>
      </c>
      <c r="E271" s="20">
        <v>19.899999999999999</v>
      </c>
      <c r="F271" s="11">
        <v>14.9</v>
      </c>
      <c r="G271" s="155"/>
      <c r="H271" s="26">
        <f t="shared" ref="H271:H279" si="29">(F271*6)*G271</f>
        <v>0</v>
      </c>
    </row>
    <row r="272" spans="1:8" s="7" customFormat="1" ht="13" x14ac:dyDescent="0.3">
      <c r="A272" s="24">
        <v>190</v>
      </c>
      <c r="B272" s="7" t="s">
        <v>179</v>
      </c>
      <c r="C272" s="8"/>
      <c r="D272" s="9" t="s">
        <v>20</v>
      </c>
      <c r="E272" s="20">
        <v>27.9</v>
      </c>
      <c r="F272" s="11">
        <v>16.899999999999999</v>
      </c>
      <c r="G272" s="156"/>
      <c r="H272" s="26">
        <f t="shared" si="29"/>
        <v>0</v>
      </c>
    </row>
    <row r="273" spans="1:8" s="7" customFormat="1" ht="13" x14ac:dyDescent="0.3">
      <c r="A273" s="24">
        <v>191</v>
      </c>
      <c r="B273" s="19" t="s">
        <v>180</v>
      </c>
      <c r="C273" s="8"/>
      <c r="D273" s="9" t="s">
        <v>20</v>
      </c>
      <c r="E273" s="20">
        <v>27.9</v>
      </c>
      <c r="F273" s="11">
        <v>19.899999999999999</v>
      </c>
      <c r="G273" s="156"/>
      <c r="H273" s="26">
        <f t="shared" si="29"/>
        <v>0</v>
      </c>
    </row>
    <row r="274" spans="1:8" s="7" customFormat="1" ht="13" x14ac:dyDescent="0.3">
      <c r="A274" s="24">
        <v>192</v>
      </c>
      <c r="B274" s="19" t="s">
        <v>181</v>
      </c>
      <c r="C274" s="8"/>
      <c r="D274" s="9" t="s">
        <v>20</v>
      </c>
      <c r="E274" s="20">
        <v>39</v>
      </c>
      <c r="F274" s="11">
        <v>29.9</v>
      </c>
      <c r="G274" s="157"/>
      <c r="H274" s="26">
        <f t="shared" si="29"/>
        <v>0</v>
      </c>
    </row>
    <row r="275" spans="1:8" x14ac:dyDescent="0.35">
      <c r="A275" s="45"/>
      <c r="B275" s="36" t="s">
        <v>185</v>
      </c>
      <c r="C275" s="41"/>
      <c r="D275" s="42"/>
      <c r="E275" s="33" t="s">
        <v>22</v>
      </c>
      <c r="F275" s="33" t="s">
        <v>31</v>
      </c>
      <c r="G275" s="46"/>
      <c r="H275" s="48"/>
    </row>
    <row r="276" spans="1:8" s="7" customFormat="1" ht="13" x14ac:dyDescent="0.3">
      <c r="A276" s="24">
        <v>193</v>
      </c>
      <c r="B276" s="19" t="s">
        <v>182</v>
      </c>
      <c r="C276" s="8"/>
      <c r="D276" s="9" t="s">
        <v>24</v>
      </c>
      <c r="E276" s="20">
        <v>8.9</v>
      </c>
      <c r="F276" s="11">
        <v>3.99</v>
      </c>
      <c r="G276" s="155"/>
      <c r="H276" s="26">
        <f t="shared" si="29"/>
        <v>0</v>
      </c>
    </row>
    <row r="277" spans="1:8" s="7" customFormat="1" ht="13" x14ac:dyDescent="0.3">
      <c r="A277" s="24">
        <v>194</v>
      </c>
      <c r="B277" s="19" t="s">
        <v>159</v>
      </c>
      <c r="C277" s="8"/>
      <c r="D277" s="9" t="s">
        <v>24</v>
      </c>
      <c r="E277" s="20">
        <v>8.9</v>
      </c>
      <c r="F277" s="11">
        <v>4.99</v>
      </c>
      <c r="G277" s="156"/>
      <c r="H277" s="26">
        <f t="shared" si="29"/>
        <v>0</v>
      </c>
    </row>
    <row r="278" spans="1:8" s="7" customFormat="1" ht="13" x14ac:dyDescent="0.3">
      <c r="A278" s="24">
        <v>195</v>
      </c>
      <c r="B278" s="19" t="s">
        <v>183</v>
      </c>
      <c r="C278" s="8"/>
      <c r="D278" s="9" t="s">
        <v>24</v>
      </c>
      <c r="E278" s="20">
        <v>7.99</v>
      </c>
      <c r="F278" s="11">
        <v>4.99</v>
      </c>
      <c r="G278" s="156"/>
      <c r="H278" s="26">
        <f t="shared" si="29"/>
        <v>0</v>
      </c>
    </row>
    <row r="279" spans="1:8" s="7" customFormat="1" ht="13" x14ac:dyDescent="0.3">
      <c r="A279" s="24">
        <v>196</v>
      </c>
      <c r="B279" s="19" t="s">
        <v>184</v>
      </c>
      <c r="C279" s="8"/>
      <c r="D279" s="9" t="s">
        <v>20</v>
      </c>
      <c r="E279" s="20">
        <v>8.9</v>
      </c>
      <c r="F279" s="11">
        <v>4.99</v>
      </c>
      <c r="G279" s="157"/>
      <c r="H279" s="26">
        <f t="shared" si="29"/>
        <v>0</v>
      </c>
    </row>
    <row r="280" spans="1:8" ht="14.4" customHeight="1" x14ac:dyDescent="0.35">
      <c r="A280" s="120" t="s">
        <v>11</v>
      </c>
      <c r="B280" s="121" t="s">
        <v>12</v>
      </c>
      <c r="C280" s="121"/>
      <c r="D280" s="114" t="s">
        <v>13</v>
      </c>
      <c r="E280" s="115" t="s">
        <v>14</v>
      </c>
      <c r="F280" s="115" t="s">
        <v>27</v>
      </c>
      <c r="G280" s="116" t="s">
        <v>28</v>
      </c>
      <c r="H280" s="117" t="s">
        <v>16</v>
      </c>
    </row>
    <row r="281" spans="1:8" ht="14.4" customHeight="1" x14ac:dyDescent="0.35">
      <c r="A281" s="120"/>
      <c r="B281" s="121"/>
      <c r="C281" s="121"/>
      <c r="D281" s="114"/>
      <c r="E281" s="115"/>
      <c r="F281" s="115"/>
      <c r="G281" s="116"/>
      <c r="H281" s="117"/>
    </row>
    <row r="282" spans="1:8" ht="14.4" customHeight="1" x14ac:dyDescent="0.35">
      <c r="A282" s="64"/>
      <c r="B282" s="65"/>
      <c r="C282" s="65"/>
      <c r="D282" s="60"/>
      <c r="E282" s="61"/>
      <c r="F282" s="61"/>
      <c r="G282" s="62"/>
      <c r="H282" s="63"/>
    </row>
    <row r="283" spans="1:8" ht="14.4" customHeight="1" x14ac:dyDescent="0.35">
      <c r="A283" s="45"/>
      <c r="B283" s="36" t="s">
        <v>186</v>
      </c>
      <c r="C283" s="41"/>
      <c r="D283" s="42"/>
      <c r="E283" s="33" t="s">
        <v>22</v>
      </c>
      <c r="F283" s="33" t="s">
        <v>31</v>
      </c>
      <c r="G283" s="46"/>
      <c r="H283" s="48"/>
    </row>
    <row r="284" spans="1:8" ht="14.4" customHeight="1" x14ac:dyDescent="0.35">
      <c r="A284" s="24">
        <v>198</v>
      </c>
      <c r="B284" s="19" t="s">
        <v>187</v>
      </c>
      <c r="C284" s="8"/>
      <c r="D284" s="9" t="s">
        <v>24</v>
      </c>
      <c r="E284" s="20">
        <v>7</v>
      </c>
      <c r="F284" s="11">
        <v>4.95</v>
      </c>
      <c r="G284" s="155"/>
      <c r="H284" s="26">
        <f t="shared" ref="H284:H285" si="30">(F284*6)*G284</f>
        <v>0</v>
      </c>
    </row>
    <row r="285" spans="1:8" ht="14.4" customHeight="1" x14ac:dyDescent="0.35">
      <c r="A285" s="24">
        <v>199</v>
      </c>
      <c r="B285" s="19" t="s">
        <v>188</v>
      </c>
      <c r="C285" s="8"/>
      <c r="D285" s="9" t="s">
        <v>20</v>
      </c>
      <c r="E285" s="20">
        <v>8.5</v>
      </c>
      <c r="F285" s="11">
        <v>5.5</v>
      </c>
      <c r="G285" s="156"/>
      <c r="H285" s="102">
        <f t="shared" si="30"/>
        <v>0</v>
      </c>
    </row>
    <row r="286" spans="1:8" ht="14.4" customHeight="1" x14ac:dyDescent="0.35">
      <c r="A286" s="24">
        <v>200</v>
      </c>
      <c r="B286" s="19" t="s">
        <v>189</v>
      </c>
      <c r="C286" s="8"/>
      <c r="D286" s="9" t="s">
        <v>24</v>
      </c>
      <c r="E286" s="20">
        <v>12</v>
      </c>
      <c r="F286" s="11">
        <v>9.99</v>
      </c>
      <c r="G286" s="156"/>
      <c r="H286" s="26">
        <f t="shared" ref="H286:H287" si="31">(F286*6)*G286</f>
        <v>0</v>
      </c>
    </row>
    <row r="287" spans="1:8" ht="14.4" customHeight="1" x14ac:dyDescent="0.35">
      <c r="A287" s="24">
        <v>201</v>
      </c>
      <c r="B287" s="19" t="s">
        <v>190</v>
      </c>
      <c r="C287" s="8"/>
      <c r="D287" s="9" t="s">
        <v>20</v>
      </c>
      <c r="E287" s="20">
        <v>11.9</v>
      </c>
      <c r="F287" s="11">
        <v>4.99</v>
      </c>
      <c r="G287" s="156"/>
      <c r="H287" s="26">
        <f t="shared" si="31"/>
        <v>0</v>
      </c>
    </row>
    <row r="288" spans="1:8" ht="14.4" customHeight="1" x14ac:dyDescent="0.35">
      <c r="A288" s="24">
        <v>202</v>
      </c>
      <c r="B288" s="19" t="s">
        <v>191</v>
      </c>
      <c r="C288" s="8"/>
      <c r="D288" s="9" t="s">
        <v>20</v>
      </c>
      <c r="E288" s="20">
        <v>11.9</v>
      </c>
      <c r="F288" s="11">
        <v>6.99</v>
      </c>
      <c r="G288" s="157"/>
      <c r="H288" s="26">
        <f t="shared" ref="H288" si="32">(F288*6)*G288</f>
        <v>0</v>
      </c>
    </row>
    <row r="289" spans="1:8" x14ac:dyDescent="0.35">
      <c r="A289" s="45"/>
      <c r="B289" s="36" t="s">
        <v>194</v>
      </c>
      <c r="C289" s="41"/>
      <c r="D289" s="42"/>
      <c r="E289" s="33" t="s">
        <v>22</v>
      </c>
      <c r="F289" s="33" t="s">
        <v>31</v>
      </c>
      <c r="G289" s="46"/>
      <c r="H289" s="48"/>
    </row>
    <row r="290" spans="1:8" x14ac:dyDescent="0.35">
      <c r="A290" s="24">
        <v>203</v>
      </c>
      <c r="B290" s="19" t="s">
        <v>58</v>
      </c>
      <c r="C290" s="8"/>
      <c r="D290" s="9" t="s">
        <v>24</v>
      </c>
      <c r="E290" s="20">
        <v>9.5</v>
      </c>
      <c r="F290" s="11">
        <v>3.99</v>
      </c>
      <c r="G290" s="155"/>
      <c r="H290" s="26">
        <f t="shared" ref="H290:H291" si="33">(F290*6)*G290</f>
        <v>0</v>
      </c>
    </row>
    <row r="291" spans="1:8" x14ac:dyDescent="0.35">
      <c r="A291" s="24">
        <v>204</v>
      </c>
      <c r="B291" s="19" t="s">
        <v>57</v>
      </c>
      <c r="C291" s="8"/>
      <c r="D291" s="9" t="s">
        <v>20</v>
      </c>
      <c r="E291" s="20">
        <v>9.9</v>
      </c>
      <c r="F291" s="11">
        <v>6.99</v>
      </c>
      <c r="G291" s="156"/>
      <c r="H291" s="26">
        <f t="shared" si="33"/>
        <v>0</v>
      </c>
    </row>
    <row r="292" spans="1:8" s="7" customFormat="1" ht="13" x14ac:dyDescent="0.3">
      <c r="A292" s="24">
        <v>205</v>
      </c>
      <c r="B292" s="19" t="s">
        <v>192</v>
      </c>
      <c r="C292" s="8"/>
      <c r="D292" s="9" t="s">
        <v>20</v>
      </c>
      <c r="E292" s="20">
        <v>9.99</v>
      </c>
      <c r="F292" s="11">
        <v>6.99</v>
      </c>
      <c r="G292" s="156"/>
      <c r="H292" s="26">
        <f t="shared" ref="H292:H314" si="34">(F292*6)*G292</f>
        <v>0</v>
      </c>
    </row>
    <row r="293" spans="1:8" s="7" customFormat="1" ht="13" x14ac:dyDescent="0.3">
      <c r="A293" s="24">
        <v>206</v>
      </c>
      <c r="B293" s="19" t="s">
        <v>193</v>
      </c>
      <c r="C293" s="8"/>
      <c r="D293" s="9" t="s">
        <v>24</v>
      </c>
      <c r="E293" s="20">
        <v>11.9</v>
      </c>
      <c r="F293" s="11">
        <v>6.99</v>
      </c>
      <c r="G293" s="157"/>
      <c r="H293" s="26">
        <f t="shared" si="34"/>
        <v>0</v>
      </c>
    </row>
    <row r="294" spans="1:8" x14ac:dyDescent="0.35">
      <c r="A294" s="45"/>
      <c r="B294" s="36" t="s">
        <v>59</v>
      </c>
      <c r="C294" s="41"/>
      <c r="D294" s="42"/>
      <c r="E294" s="33"/>
      <c r="F294" s="33"/>
      <c r="G294" s="46"/>
      <c r="H294" s="48"/>
    </row>
    <row r="295" spans="1:8" s="7" customFormat="1" ht="13" x14ac:dyDescent="0.3">
      <c r="A295" s="24">
        <v>207</v>
      </c>
      <c r="B295" s="19" t="s">
        <v>246</v>
      </c>
      <c r="C295" s="8"/>
      <c r="D295" s="9" t="s">
        <v>25</v>
      </c>
      <c r="E295" s="20">
        <v>6.9</v>
      </c>
      <c r="F295" s="11">
        <v>3.99</v>
      </c>
      <c r="G295" s="155"/>
      <c r="H295" s="26">
        <f t="shared" si="34"/>
        <v>0</v>
      </c>
    </row>
    <row r="296" spans="1:8" s="7" customFormat="1" ht="13" x14ac:dyDescent="0.3">
      <c r="A296" s="24">
        <v>208</v>
      </c>
      <c r="B296" s="19" t="s">
        <v>247</v>
      </c>
      <c r="C296" s="8"/>
      <c r="D296" s="9" t="s">
        <v>24</v>
      </c>
      <c r="E296" s="20">
        <v>7.99</v>
      </c>
      <c r="F296" s="11">
        <v>3.99</v>
      </c>
      <c r="G296" s="156"/>
      <c r="H296" s="26">
        <f t="shared" si="34"/>
        <v>0</v>
      </c>
    </row>
    <row r="297" spans="1:8" s="7" customFormat="1" ht="13" x14ac:dyDescent="0.3">
      <c r="A297" s="24">
        <v>209</v>
      </c>
      <c r="B297" s="19" t="s">
        <v>211</v>
      </c>
      <c r="C297" s="8"/>
      <c r="D297" s="9" t="s">
        <v>24</v>
      </c>
      <c r="E297" s="20">
        <v>14.9</v>
      </c>
      <c r="F297" s="11">
        <v>8.99</v>
      </c>
      <c r="G297" s="156"/>
      <c r="H297" s="26">
        <f t="shared" si="34"/>
        <v>0</v>
      </c>
    </row>
    <row r="298" spans="1:8" s="7" customFormat="1" ht="13" x14ac:dyDescent="0.3">
      <c r="A298" s="24">
        <v>210</v>
      </c>
      <c r="B298" s="19" t="s">
        <v>212</v>
      </c>
      <c r="C298" s="8"/>
      <c r="D298" s="9" t="s">
        <v>24</v>
      </c>
      <c r="E298" s="101">
        <v>11.9</v>
      </c>
      <c r="F298" s="11" t="s">
        <v>257</v>
      </c>
      <c r="G298" s="157"/>
      <c r="H298" s="102">
        <f>(E298*6)*G298</f>
        <v>0</v>
      </c>
    </row>
    <row r="299" spans="1:8" x14ac:dyDescent="0.35">
      <c r="A299" s="45"/>
      <c r="B299" s="36" t="s">
        <v>60</v>
      </c>
      <c r="C299" s="41"/>
      <c r="D299" s="42"/>
      <c r="E299" s="33" t="s">
        <v>22</v>
      </c>
      <c r="F299" s="33" t="s">
        <v>31</v>
      </c>
      <c r="G299" s="46"/>
      <c r="H299" s="48"/>
    </row>
    <row r="300" spans="1:8" s="7" customFormat="1" ht="13" x14ac:dyDescent="0.3">
      <c r="A300" s="24">
        <v>211</v>
      </c>
      <c r="B300" s="19" t="s">
        <v>248</v>
      </c>
      <c r="C300" s="8"/>
      <c r="D300" s="9" t="s">
        <v>24</v>
      </c>
      <c r="E300" s="20">
        <v>7.99</v>
      </c>
      <c r="F300" s="11">
        <v>5.99</v>
      </c>
      <c r="G300" s="155"/>
      <c r="H300" s="26">
        <f t="shared" si="34"/>
        <v>0</v>
      </c>
    </row>
    <row r="301" spans="1:8" s="7" customFormat="1" ht="13" x14ac:dyDescent="0.3">
      <c r="A301" s="24">
        <v>212</v>
      </c>
      <c r="B301" s="19" t="s">
        <v>213</v>
      </c>
      <c r="C301" s="8"/>
      <c r="D301" s="9" t="s">
        <v>20</v>
      </c>
      <c r="E301" s="20">
        <v>8.99</v>
      </c>
      <c r="F301" s="11">
        <v>3.99</v>
      </c>
      <c r="G301" s="156"/>
      <c r="H301" s="26">
        <f t="shared" si="34"/>
        <v>0</v>
      </c>
    </row>
    <row r="302" spans="1:8" s="7" customFormat="1" ht="13" x14ac:dyDescent="0.3">
      <c r="A302" s="24">
        <v>213</v>
      </c>
      <c r="B302" s="19" t="s">
        <v>214</v>
      </c>
      <c r="C302" s="8"/>
      <c r="D302" s="9" t="s">
        <v>24</v>
      </c>
      <c r="E302" s="20">
        <v>7.99</v>
      </c>
      <c r="F302" s="11">
        <v>4.99</v>
      </c>
      <c r="G302" s="156"/>
      <c r="H302" s="26">
        <f t="shared" si="34"/>
        <v>0</v>
      </c>
    </row>
    <row r="303" spans="1:8" s="7" customFormat="1" ht="13" x14ac:dyDescent="0.3">
      <c r="A303" s="24">
        <v>214</v>
      </c>
      <c r="B303" s="19" t="s">
        <v>215</v>
      </c>
      <c r="C303" s="8"/>
      <c r="D303" s="9" t="s">
        <v>24</v>
      </c>
      <c r="E303" s="20">
        <v>7.99</v>
      </c>
      <c r="F303" s="11">
        <v>4.99</v>
      </c>
      <c r="G303" s="156"/>
      <c r="H303" s="26">
        <f t="shared" si="34"/>
        <v>0</v>
      </c>
    </row>
    <row r="304" spans="1:8" s="7" customFormat="1" ht="13" x14ac:dyDescent="0.3">
      <c r="A304" s="24">
        <v>215</v>
      </c>
      <c r="B304" s="19" t="s">
        <v>249</v>
      </c>
      <c r="C304" s="8"/>
      <c r="D304" s="9" t="s">
        <v>20</v>
      </c>
      <c r="E304" s="20">
        <v>11.9</v>
      </c>
      <c r="F304" s="11">
        <v>5.99</v>
      </c>
      <c r="G304" s="156"/>
      <c r="H304" s="26">
        <f t="shared" si="34"/>
        <v>0</v>
      </c>
    </row>
    <row r="305" spans="1:8" s="7" customFormat="1" ht="13" x14ac:dyDescent="0.3">
      <c r="A305" s="24">
        <v>217</v>
      </c>
      <c r="B305" s="19" t="s">
        <v>250</v>
      </c>
      <c r="C305" s="8"/>
      <c r="D305" s="9" t="s">
        <v>24</v>
      </c>
      <c r="E305" s="20">
        <v>8.9499999999999993</v>
      </c>
      <c r="F305" s="11">
        <v>4.99</v>
      </c>
      <c r="G305" s="156"/>
      <c r="H305" s="26">
        <f t="shared" si="34"/>
        <v>0</v>
      </c>
    </row>
    <row r="306" spans="1:8" s="7" customFormat="1" ht="13" x14ac:dyDescent="0.3">
      <c r="A306" s="24">
        <v>218</v>
      </c>
      <c r="B306" s="19" t="s">
        <v>251</v>
      </c>
      <c r="C306" s="8"/>
      <c r="D306" s="9" t="s">
        <v>24</v>
      </c>
      <c r="E306" s="20">
        <v>8.9499999999999993</v>
      </c>
      <c r="F306" s="11">
        <v>6.99</v>
      </c>
      <c r="G306" s="156"/>
      <c r="H306" s="26">
        <f t="shared" si="34"/>
        <v>0</v>
      </c>
    </row>
    <row r="307" spans="1:8" s="7" customFormat="1" ht="13" x14ac:dyDescent="0.3">
      <c r="A307" s="24">
        <v>219</v>
      </c>
      <c r="B307" s="19" t="s">
        <v>252</v>
      </c>
      <c r="C307" s="8"/>
      <c r="D307" s="9" t="s">
        <v>24</v>
      </c>
      <c r="E307" s="20">
        <v>9.9</v>
      </c>
      <c r="F307" s="11">
        <v>7.99</v>
      </c>
      <c r="G307" s="156"/>
      <c r="H307" s="26">
        <f t="shared" si="34"/>
        <v>0</v>
      </c>
    </row>
    <row r="308" spans="1:8" s="7" customFormat="1" ht="13" x14ac:dyDescent="0.3">
      <c r="A308" s="24">
        <v>220</v>
      </c>
      <c r="B308" s="19" t="s">
        <v>253</v>
      </c>
      <c r="C308" s="8"/>
      <c r="D308" s="9" t="s">
        <v>24</v>
      </c>
      <c r="E308" s="20">
        <v>18.899999999999999</v>
      </c>
      <c r="F308" s="11">
        <v>12.9</v>
      </c>
      <c r="G308" s="156"/>
      <c r="H308" s="26">
        <f t="shared" si="34"/>
        <v>0</v>
      </c>
    </row>
    <row r="309" spans="1:8" s="7" customFormat="1" ht="13" x14ac:dyDescent="0.3">
      <c r="A309" s="24">
        <v>221</v>
      </c>
      <c r="B309" s="19" t="s">
        <v>254</v>
      </c>
      <c r="C309" s="8"/>
      <c r="D309" s="9" t="s">
        <v>24</v>
      </c>
      <c r="E309" s="20">
        <v>18.899999999999999</v>
      </c>
      <c r="F309" s="11">
        <v>13.9</v>
      </c>
      <c r="G309" s="156"/>
      <c r="H309" s="26">
        <f t="shared" si="34"/>
        <v>0</v>
      </c>
    </row>
    <row r="310" spans="1:8" x14ac:dyDescent="0.35">
      <c r="A310" s="72">
        <v>222</v>
      </c>
      <c r="B310" s="73" t="s">
        <v>255</v>
      </c>
      <c r="C310" s="74"/>
      <c r="D310" s="75" t="s">
        <v>24</v>
      </c>
      <c r="E310" s="76">
        <v>21</v>
      </c>
      <c r="F310" s="77">
        <v>17.899999999999999</v>
      </c>
      <c r="G310" s="161"/>
      <c r="H310" s="26">
        <f t="shared" si="34"/>
        <v>0</v>
      </c>
    </row>
    <row r="311" spans="1:8" x14ac:dyDescent="0.35">
      <c r="A311" s="94"/>
      <c r="B311" s="95" t="s">
        <v>207</v>
      </c>
      <c r="C311" s="96"/>
      <c r="D311" s="97"/>
      <c r="E311" s="98" t="s">
        <v>22</v>
      </c>
      <c r="F311" s="98" t="s">
        <v>31</v>
      </c>
      <c r="G311" s="158"/>
      <c r="H311" s="99"/>
    </row>
    <row r="312" spans="1:8" x14ac:dyDescent="0.35">
      <c r="A312" s="79">
        <v>223</v>
      </c>
      <c r="B312" s="80" t="s">
        <v>208</v>
      </c>
      <c r="C312" s="81"/>
      <c r="D312" s="82" t="s">
        <v>24</v>
      </c>
      <c r="E312" s="83">
        <v>9.99</v>
      </c>
      <c r="F312" s="87">
        <v>5.99</v>
      </c>
      <c r="G312" s="162"/>
      <c r="H312" s="100">
        <f t="shared" si="34"/>
        <v>0</v>
      </c>
    </row>
    <row r="313" spans="1:8" x14ac:dyDescent="0.35">
      <c r="A313" s="72">
        <v>224</v>
      </c>
      <c r="B313" s="73" t="s">
        <v>61</v>
      </c>
      <c r="C313" s="74"/>
      <c r="D313" s="75" t="s">
        <v>24</v>
      </c>
      <c r="E313" s="76">
        <v>5.99</v>
      </c>
      <c r="F313" s="11">
        <v>3.99</v>
      </c>
      <c r="G313" s="163"/>
      <c r="H313" s="26">
        <f t="shared" si="34"/>
        <v>0</v>
      </c>
    </row>
    <row r="314" spans="1:8" x14ac:dyDescent="0.35">
      <c r="A314" s="79">
        <v>225</v>
      </c>
      <c r="B314" s="80" t="s">
        <v>209</v>
      </c>
      <c r="C314" s="81"/>
      <c r="D314" s="82" t="s">
        <v>24</v>
      </c>
      <c r="E314" s="83">
        <v>8.99</v>
      </c>
      <c r="F314" s="11">
        <v>4.99</v>
      </c>
      <c r="G314" s="164"/>
      <c r="H314" s="26">
        <f t="shared" si="34"/>
        <v>0</v>
      </c>
    </row>
    <row r="315" spans="1:8" s="7" customFormat="1" ht="15.75" customHeight="1" x14ac:dyDescent="0.3">
      <c r="A315" s="64"/>
      <c r="B315" s="106" t="s">
        <v>195</v>
      </c>
      <c r="C315" s="107"/>
      <c r="D315" s="60"/>
      <c r="E315" s="61" t="s">
        <v>22</v>
      </c>
      <c r="F315" s="61" t="s">
        <v>31</v>
      </c>
      <c r="G315" s="62"/>
      <c r="H315" s="63"/>
    </row>
    <row r="316" spans="1:8" s="7" customFormat="1" ht="18.75" customHeight="1" x14ac:dyDescent="0.3">
      <c r="A316" s="24">
        <v>226</v>
      </c>
      <c r="B316" s="85" t="s">
        <v>256</v>
      </c>
      <c r="C316" s="85"/>
      <c r="D316" s="86"/>
      <c r="E316" s="20">
        <v>99</v>
      </c>
      <c r="F316" s="11">
        <v>59</v>
      </c>
      <c r="G316" s="78"/>
      <c r="H316" s="102">
        <f>F316*G316</f>
        <v>0</v>
      </c>
    </row>
    <row r="317" spans="1:8" ht="15.5" x14ac:dyDescent="0.35">
      <c r="A317" s="49"/>
      <c r="B317" s="30" t="s">
        <v>16</v>
      </c>
      <c r="C317" s="50"/>
      <c r="D317" s="50"/>
      <c r="E317" s="51"/>
      <c r="F317" s="28"/>
      <c r="G317" s="46"/>
      <c r="H317" s="103">
        <f>SUM(H26:H316)</f>
        <v>0</v>
      </c>
    </row>
    <row r="318" spans="1:8" x14ac:dyDescent="0.35">
      <c r="A318" s="128" t="s">
        <v>314</v>
      </c>
      <c r="B318" s="129"/>
      <c r="C318" s="129"/>
      <c r="D318" s="52"/>
      <c r="E318" s="52"/>
      <c r="F318" s="52"/>
      <c r="G318" s="52"/>
      <c r="H318" s="53" t="s">
        <v>62</v>
      </c>
    </row>
    <row r="319" spans="1:8" ht="59.25" customHeight="1" x14ac:dyDescent="0.35">
      <c r="A319" s="118" t="s">
        <v>312</v>
      </c>
      <c r="B319" s="119"/>
      <c r="C319" s="119"/>
      <c r="D319" s="119"/>
      <c r="E319" s="119"/>
      <c r="F319" s="119"/>
      <c r="G319" s="119"/>
      <c r="H319" s="119"/>
    </row>
    <row r="320" spans="1:8" x14ac:dyDescent="0.35">
      <c r="A320" s="105" t="s">
        <v>313</v>
      </c>
      <c r="B320" s="105"/>
      <c r="C320" s="105"/>
      <c r="D320" s="54"/>
      <c r="E320" s="54"/>
      <c r="F320" s="54"/>
      <c r="G320" s="54"/>
      <c r="H320" s="55" t="s">
        <v>63</v>
      </c>
    </row>
    <row r="321" spans="1:8" ht="15" thickBot="1" x14ac:dyDescent="0.4">
      <c r="A321" s="128" t="s">
        <v>64</v>
      </c>
      <c r="B321" s="129"/>
      <c r="C321" s="129"/>
      <c r="D321" s="56"/>
      <c r="E321" s="57" t="s">
        <v>65</v>
      </c>
      <c r="F321" s="58"/>
      <c r="G321" s="58"/>
      <c r="H321" s="59" t="s">
        <v>66</v>
      </c>
    </row>
  </sheetData>
  <sheetProtection algorithmName="SHA-512" hashValue="4WvQySpJKzeYoDToyelLb/1LwSJ1spownHqej7hDC7ArzfPH4l5xP7LDXLEPeNxH711r3eG+tj/7znab/8q34g==" saltValue="x0yNJKos373LRJ5RyEPWnw==" spinCount="100000" sheet="1" objects="1" scenarios="1" selectLockedCells="1"/>
  <protectedRanges>
    <protectedRange sqref="A15:B17" name="dates de campagne"/>
    <protectedRange sqref="B27" name="Données"/>
    <protectedRange sqref="B31:B32" name="Données_1"/>
    <protectedRange sqref="B33" name="Données_2"/>
    <protectedRange sqref="B34" name="Données_3"/>
    <protectedRange sqref="B35" name="Données_4"/>
    <protectedRange sqref="B36" name="Données_5"/>
    <protectedRange sqref="B37" name="Données_6"/>
    <protectedRange sqref="B38" name="Données_7"/>
    <protectedRange sqref="B39" name="Données_8"/>
    <protectedRange sqref="B40" name="Données_9"/>
    <protectedRange sqref="B41" name="Données_10"/>
    <protectedRange sqref="A31:A32" name="Données_11"/>
    <protectedRange sqref="A33" name="Données_12"/>
    <protectedRange sqref="A34" name="Données_13"/>
    <protectedRange sqref="A35" name="Données_14"/>
    <protectedRange sqref="A36" name="Données_15"/>
    <protectedRange sqref="A37" name="Données_16"/>
    <protectedRange sqref="A38" name="Données_17"/>
    <protectedRange sqref="A39" name="Données_18"/>
    <protectedRange sqref="A40" name="Données_19"/>
    <protectedRange sqref="A41" name="Données_20"/>
    <protectedRange sqref="D31:D32" name="Plage2"/>
    <protectedRange sqref="D33" name="Plage2_1"/>
    <protectedRange sqref="D34" name="Plage2_2"/>
    <protectedRange sqref="D35" name="Plage2_3"/>
    <protectedRange sqref="D36" name="Plage2_4"/>
    <protectedRange sqref="D37" name="Plage2_5"/>
    <protectedRange sqref="D38" name="Plage2_6"/>
    <protectedRange sqref="D39" name="Plage2_7"/>
    <protectedRange sqref="D40" name="Plage2_8"/>
    <protectedRange sqref="D41" name="Plage2_9"/>
  </protectedRanges>
  <mergeCells count="123">
    <mergeCell ref="A318:C318"/>
    <mergeCell ref="A321:C321"/>
    <mergeCell ref="A1:H14"/>
    <mergeCell ref="A15:B17"/>
    <mergeCell ref="C15:H15"/>
    <mergeCell ref="C16:H16"/>
    <mergeCell ref="C17:H17"/>
    <mergeCell ref="A27:A29"/>
    <mergeCell ref="E27:E29"/>
    <mergeCell ref="F27:F29"/>
    <mergeCell ref="G27:G29"/>
    <mergeCell ref="E24:E25"/>
    <mergeCell ref="A20:B20"/>
    <mergeCell ref="C20:D20"/>
    <mergeCell ref="A22:B22"/>
    <mergeCell ref="C22:D22"/>
    <mergeCell ref="E22:H22"/>
    <mergeCell ref="A24:A25"/>
    <mergeCell ref="B24:B25"/>
    <mergeCell ref="C24:C25"/>
    <mergeCell ref="D24:D25"/>
    <mergeCell ref="E20:H20"/>
    <mergeCell ref="E19:H19"/>
    <mergeCell ref="A18:H18"/>
    <mergeCell ref="E21:H21"/>
    <mergeCell ref="A23:H23"/>
    <mergeCell ref="F24:F25"/>
    <mergeCell ref="A43:A44"/>
    <mergeCell ref="E43:E44"/>
    <mergeCell ref="F43:F44"/>
    <mergeCell ref="G43:G44"/>
    <mergeCell ref="H43:H44"/>
    <mergeCell ref="A45:A46"/>
    <mergeCell ref="E45:E46"/>
    <mergeCell ref="F45:F46"/>
    <mergeCell ref="G45:G46"/>
    <mergeCell ref="H45:H46"/>
    <mergeCell ref="G24:G25"/>
    <mergeCell ref="H24:H25"/>
    <mergeCell ref="H27:H29"/>
    <mergeCell ref="A65:A66"/>
    <mergeCell ref="D65:D66"/>
    <mergeCell ref="A61:A62"/>
    <mergeCell ref="E61:E62"/>
    <mergeCell ref="F61:F62"/>
    <mergeCell ref="G61:G62"/>
    <mergeCell ref="A59:A60"/>
    <mergeCell ref="A57:A58"/>
    <mergeCell ref="A63:A64"/>
    <mergeCell ref="F63:F64"/>
    <mergeCell ref="G63:G64"/>
    <mergeCell ref="A47:A48"/>
    <mergeCell ref="E47:E48"/>
    <mergeCell ref="F47:F48"/>
    <mergeCell ref="G47:G48"/>
    <mergeCell ref="H47:H48"/>
    <mergeCell ref="A49:A50"/>
    <mergeCell ref="E49:E50"/>
    <mergeCell ref="F49:F50"/>
    <mergeCell ref="G49:G50"/>
    <mergeCell ref="H49:H50"/>
    <mergeCell ref="B259:C260"/>
    <mergeCell ref="H55:H56"/>
    <mergeCell ref="E59:E60"/>
    <mergeCell ref="F59:F60"/>
    <mergeCell ref="G59:G60"/>
    <mergeCell ref="H59:H60"/>
    <mergeCell ref="E55:E56"/>
    <mergeCell ref="F55:F56"/>
    <mergeCell ref="G55:G56"/>
    <mergeCell ref="E57:E58"/>
    <mergeCell ref="F57:F58"/>
    <mergeCell ref="G57:G58"/>
    <mergeCell ref="H57:H58"/>
    <mergeCell ref="B65:C66"/>
    <mergeCell ref="H61:H62"/>
    <mergeCell ref="E63:E64"/>
    <mergeCell ref="D259:D260"/>
    <mergeCell ref="E259:E260"/>
    <mergeCell ref="F259:F260"/>
    <mergeCell ref="G259:G260"/>
    <mergeCell ref="H259:H260"/>
    <mergeCell ref="H63:H64"/>
    <mergeCell ref="G51:G52"/>
    <mergeCell ref="H51:H52"/>
    <mergeCell ref="G53:G54"/>
    <mergeCell ref="H53:H54"/>
    <mergeCell ref="E65:E66"/>
    <mergeCell ref="G65:G66"/>
    <mergeCell ref="H65:H66"/>
    <mergeCell ref="F65:F66"/>
    <mergeCell ref="D200:D201"/>
    <mergeCell ref="E200:E201"/>
    <mergeCell ref="F200:F201"/>
    <mergeCell ref="G200:G201"/>
    <mergeCell ref="G99:G100"/>
    <mergeCell ref="D99:D100"/>
    <mergeCell ref="F99:F100"/>
    <mergeCell ref="E99:E100"/>
    <mergeCell ref="A320:C320"/>
    <mergeCell ref="B315:C315"/>
    <mergeCell ref="A51:A52"/>
    <mergeCell ref="E51:E52"/>
    <mergeCell ref="F51:F52"/>
    <mergeCell ref="A53:A54"/>
    <mergeCell ref="E53:E54"/>
    <mergeCell ref="F53:F54"/>
    <mergeCell ref="A55:A56"/>
    <mergeCell ref="A319:H319"/>
    <mergeCell ref="A200:A201"/>
    <mergeCell ref="B200:C201"/>
    <mergeCell ref="A99:A100"/>
    <mergeCell ref="B99:C100"/>
    <mergeCell ref="H99:H100"/>
    <mergeCell ref="H280:H281"/>
    <mergeCell ref="A280:A281"/>
    <mergeCell ref="B280:C281"/>
    <mergeCell ref="D280:D281"/>
    <mergeCell ref="E280:E281"/>
    <mergeCell ref="F280:F281"/>
    <mergeCell ref="G280:G281"/>
    <mergeCell ref="H200:H201"/>
    <mergeCell ref="A259:A260"/>
  </mergeCells>
  <phoneticPr fontId="16" type="noConversion"/>
  <dataValidations xWindow="1300" yWindow="704" count="1">
    <dataValidation type="whole" allowBlank="1" showInputMessage="1" showErrorMessage="1" error="Merci de saisir uniquement des nombres entiers" prompt="Merci de saisir uniquement des nombres entiers" sqref="G43 G45 G47 G49 F68:F72 G65 G57 G108 G280:G282 G148 G31:G41 F101:F111 G200:G201 G174 G55 G59 G61 G63 G51:G52 G24:G27 G81:G91 F310 F317:G317 G259:G260 F87:F91 F77:F85 F74:F75 F316 G94:G101 F93" xr:uid="{8D73B8FD-5050-4B26-A73F-CE543C70B0C8}">
      <formula1>1</formula1>
      <formula2>100</formula2>
    </dataValidation>
  </dataValidations>
  <pageMargins left="0.70866141732283472" right="0.70866141732283472" top="0.74803149606299213" bottom="0.74803149606299213" header="0.31496062992125984" footer="0.31496062992125984"/>
  <pageSetup paperSize="9" scale="56" fitToHeight="0" orientation="portrait" r:id="rId1"/>
  <rowBreaks count="3" manualBreakCount="3">
    <brk id="98" max="8" man="1"/>
    <brk id="199" max="8" man="1"/>
    <brk id="279"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5" ma:contentTypeDescription="Crée un document." ma:contentTypeScope="" ma:versionID="335bba50e7925e117ec0b21d7230f0e3">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ba57796ce7f4cf0204d53f49de7f1a64"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315D9-C03A-4CD7-A0CB-7C80E75CA1FF}">
  <ds:schemaRefs>
    <ds:schemaRef ds:uri="http://schemas.microsoft.com/sharepoint/v3/contenttype/forms"/>
  </ds:schemaRefs>
</ds:datastoreItem>
</file>

<file path=customXml/itemProps2.xml><?xml version="1.0" encoding="utf-8"?>
<ds:datastoreItem xmlns:ds="http://schemas.openxmlformats.org/officeDocument/2006/customXml" ds:itemID="{C9F69C89-662B-46BA-86F3-B766DF60BC53}">
  <ds:schemaRefs>
    <ds:schemaRef ds:uri="http://schemas.microsoft.com/office/2006/metadata/properties"/>
    <ds:schemaRef ds:uri="http://schemas.microsoft.com/office/infopath/2007/PartnerControls"/>
    <ds:schemaRef ds:uri="7393eadc-9a2a-4b4d-9d79-d00f6487837e"/>
    <ds:schemaRef ds:uri="d124e8eb-d5b2-4e33-8f56-dd3bc86aec32"/>
    <ds:schemaRef ds:uri="ec252ed6-a9a7-4c4a-8410-266342b69a01"/>
    <ds:schemaRef ds:uri="99a4e69e-c99b-4b17-ac05-15a7a48bf5b2"/>
  </ds:schemaRefs>
</ds:datastoreItem>
</file>

<file path=customXml/itemProps3.xml><?xml version="1.0" encoding="utf-8"?>
<ds:datastoreItem xmlns:ds="http://schemas.openxmlformats.org/officeDocument/2006/customXml" ds:itemID="{F6D3F69F-59F7-401D-B827-D3B0A30C6E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 2023</vt:lpstr>
      <vt:lpstr>' 2023'!Zone_d_impression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Marketing02 M02DV. DOMAINES ET VILLAGES</dc:creator>
  <cp:keywords/>
  <dc:description/>
  <cp:lastModifiedBy>Marketing05 M05DV. DOMAINES ET VILLAGES</cp:lastModifiedBy>
  <cp:revision/>
  <cp:lastPrinted>2023-01-10T14:59:45Z</cp:lastPrinted>
  <dcterms:created xsi:type="dcterms:W3CDTF">2022-01-31T11:11:29Z</dcterms:created>
  <dcterms:modified xsi:type="dcterms:W3CDTF">2023-02-08T15:27:59Z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y fmtid="{D5CDD505-2E9C-101B-9397-08002B2CF9AE}" pid="3" name="MediaServiceImageTags">
    <vt:lpwstr/>
  </property>
</Properties>
</file>